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mc:AlternateContent xmlns:mc="http://schemas.openxmlformats.org/markup-compatibility/2006">
    <mc:Choice Requires="x15">
      <x15ac:absPath xmlns:x15ac="http://schemas.microsoft.com/office/spreadsheetml/2010/11/ac" url="\\prev07\Previdencia\SLC\PLANO DE CONTRATAÇÕES ANUAL - PCA\PCA-2026\"/>
    </mc:Choice>
  </mc:AlternateContent>
  <bookViews>
    <workbookView xWindow="0" yWindow="0" windowWidth="28800" windowHeight="12435" activeTab="1"/>
  </bookViews>
  <sheets>
    <sheet name="Orientações" sheetId="4" r:id="rId1"/>
    <sheet name="PCA" sheetId="1" r:id="rId2"/>
    <sheet name="Listas" sheetId="2" state="hidden" r:id="rId3"/>
    <sheet name="1" sheetId="7" state="veryHidden" r:id="rId4"/>
  </sheets>
  <externalReferences>
    <externalReference r:id="rId5"/>
    <externalReference r:id="rId6"/>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52511"/>
</workbook>
</file>

<file path=xl/calcChain.xml><?xml version="1.0" encoding="utf-8"?>
<calcChain xmlns="http://schemas.openxmlformats.org/spreadsheetml/2006/main">
  <c r="I101" i="1" l="1"/>
  <c r="I100" i="1"/>
  <c r="H86" i="1" l="1"/>
  <c r="H41" i="1"/>
  <c r="I102" i="1" l="1"/>
  <c r="A41" i="7" l="1"/>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 r="K100" i="1" l="1"/>
  <c r="K101" i="1"/>
  <c r="F100" i="1"/>
  <c r="J100" i="1"/>
  <c r="J101" i="1"/>
  <c r="G101" i="1"/>
  <c r="G100" i="1"/>
  <c r="F101" i="1"/>
</calcChain>
</file>

<file path=xl/sharedStrings.xml><?xml version="1.0" encoding="utf-8"?>
<sst xmlns="http://schemas.openxmlformats.org/spreadsheetml/2006/main" count="635" uniqueCount="287">
  <si>
    <t>Tipo de Contratação</t>
  </si>
  <si>
    <t>Objeto Resumido</t>
  </si>
  <si>
    <t>Nova</t>
  </si>
  <si>
    <t>PCA</t>
  </si>
  <si>
    <t>O que é o PCA?</t>
  </si>
  <si>
    <t>Orientações</t>
  </si>
  <si>
    <t>Quais são os principais Objetivos da norma?</t>
  </si>
  <si>
    <t>Quais são as principais Regras?</t>
  </si>
  <si>
    <t>Quais são as exceções?</t>
  </si>
  <si>
    <t>Contratações em que haja informação sigilosas nos termos da legislação vigente; contratações e aquisições por meio de suprimento de fundos, nos termos da legislação; as pequenas compras e prestação de serviços de pronto pagamento, nos termos da Nova Lei de Licitação; e as contratações e aquisições com fulcro nos incisos VII e VIII do caput do art. 75 da Lei Federal 14.133/2021;</t>
  </si>
  <si>
    <t>Racionalizar e criar uma cultura de planejamento para as contratações dos órgãos do Estado; promover um alinhamento dessas contratações com o Planejamento Estratégico, bem como subsidiar as leis orçamentárias;</t>
  </si>
  <si>
    <t>Prorrogada</t>
  </si>
  <si>
    <t>Unidade de Medida</t>
  </si>
  <si>
    <t>Quantidade Estimada</t>
  </si>
  <si>
    <t>Baixo</t>
  </si>
  <si>
    <t>Médio</t>
  </si>
  <si>
    <t>Alto</t>
  </si>
  <si>
    <t>ÓRGÃO OU ENTIDADE</t>
  </si>
  <si>
    <t>ÁREA RESPONSÁVEL PELA CONSOLIDAÇÃO</t>
  </si>
  <si>
    <r>
      <t>A Nova Lei de Licitações e Contratos (Lei nº 14.133/2021), no art. 12, VI, versa sobre a elaboração de um Plano de Contratações Anual (PCA), o qual, no âmbito estadual, foi regulamentado pelo Decreto nº 5.307-R/2023. Em suma, trata-se de uma ferramenta de planejamento das contratações públicas que abrange serviços, obras, locações e/ou compras</t>
    </r>
    <r>
      <rPr>
        <sz val="11"/>
        <rFont val="Arial"/>
        <family val="2"/>
        <scheme val="minor"/>
      </rPr>
      <t xml:space="preserve">, garantindo a integração ao planejamento estratégico e orçamentário das unidades              </t>
    </r>
  </si>
  <si>
    <t>Cada órgão e entidade do Poder Executivo deverá elaborar, consolidar e aprovar, anualmente, seu respectivo PCA, contendo todas as novas contratações e as renovações/prorrogações que pretende realizar no exercício seguinte ao de sua elaboração. Esse PCA necessitará ser publicado no site de cada Secretaria, inclusive quando a contratação ocorrer de forma Direta. Além disso, outra regra importante é a de que a fase preparatória das licitações deverá compatibilizar-se com o PCA (ou seja, só pode licitar se tiver presente no PCA);</t>
  </si>
  <si>
    <t>observações</t>
  </si>
  <si>
    <t>Estimativa preliminar do valor (R$)</t>
  </si>
  <si>
    <t>Prazo</t>
  </si>
  <si>
    <t>Nível de Complexidade</t>
  </si>
  <si>
    <t>Observações</t>
  </si>
  <si>
    <t>Classificação orçamentária</t>
  </si>
  <si>
    <t>Agente de contratação ou fiscal</t>
  </si>
  <si>
    <t>Em andamento</t>
  </si>
  <si>
    <t>Setor Demandante</t>
  </si>
  <si>
    <t>Plano de Contratações Anual - Exercício 2026</t>
  </si>
  <si>
    <t>Identificação</t>
  </si>
  <si>
    <t>Justificativa sucinta da necessidade da contratação</t>
  </si>
  <si>
    <t>Participação de servidores em curso de Orçamento Público na Administração Pública</t>
  </si>
  <si>
    <t>Inscrição</t>
  </si>
  <si>
    <t>Estimativa preliminar do valor total (R$)</t>
  </si>
  <si>
    <t>Participação de servidores da Gerência de Contabilidade e Orçamento em curso de Contabilidade Pública</t>
  </si>
  <si>
    <t>A participação dos servidores do IPAJM no curso de Contabilidade Pública, é uma medida fundamental para fortalecer a capacitação e a valorização dos funcionários públicos. Este evento proporcionará uma oportunidade valiosa para os servidores aprimorarem seus conhecimentos em assuntos técnicos e práticos relacionados à contabilidade.   A necessidade da contratação visa a ampliação e atualização dos procedimentos contábeis, visando o desenvolvimento técnico dos servidores que atuam na Contabilidade da Administração Pública.</t>
  </si>
  <si>
    <t>Participação de servidores da Gerência de Contabilidade e Orçamento em curso de Legislação Tributária, que ocorrerá em 2026</t>
  </si>
  <si>
    <t>participação dos servidores do IPAJM no curso de Legislação Tributária, é uma medida fundamental para fortalecer a capacitação e a valorização dos funcionários públicos. Este evento proporcionará uma oportunidade valiosa para os servidores aprimorarem seus conhecimentos em assuntos técnicos e práticos a serem utilizados nos setores de contabilidade e orçamento.   A necessidade da contratação visa a atualização da legislação tributária nos procedimentos contábeis, assim como o desenvolvimento técnico dos servidores que atuam na Contabilidade da Administração Pública.   A fim de garantir o correto cálculo e retenção dos tributos de acordo com a legislação tributária correta e mais atualizada</t>
  </si>
  <si>
    <t>Participação de servidores da Gerência de Gestão Atuarial em Congresso Brasileiro de Atuária</t>
  </si>
  <si>
    <t>A participação dos servidores do IPAJM no Congresso Brasileiro de Atuária, é uma medida fundamental para fortalecer a capacitação e a valorização dos funcionários públicos. Este evento proporcionará uma oportunidade valiosa para os servidores aprimorarem seus conhecimentos em assuntos técnicos e práticos relacionados à atuária. A necessidade da contratação visa a ampliação e atualização dos procedimentos atuariais, visando o desenvolvimento técnico dos servidores que atuam na área atuarial.</t>
  </si>
  <si>
    <t>Identificação Contrataçao</t>
  </si>
  <si>
    <t>DIN - Diretoria de Investimentos</t>
  </si>
  <si>
    <t>Mensal</t>
  </si>
  <si>
    <t>SAG - Subgerência de Administração Geral</t>
  </si>
  <si>
    <t>LEANDRO LUIZ DA SILVA</t>
  </si>
  <si>
    <t>Prestação de serviço de guarda e vigilância patrimonial armada</t>
  </si>
  <si>
    <t>ROBERTA SCHRODER DA COSTA MATTOS</t>
  </si>
  <si>
    <t>Prestação de serviço de limpeza, conservação e copa</t>
  </si>
  <si>
    <t>Serviços de Leitura de Diários Oficiais</t>
  </si>
  <si>
    <t>DIANA EFFGEN WAIANDT</t>
  </si>
  <si>
    <t>SAR - Subgerência de Arrecadação</t>
  </si>
  <si>
    <t>Cobrança de Títulos Bancários</t>
  </si>
  <si>
    <t>ERICA BAPTISTA DE CASTRO</t>
  </si>
  <si>
    <t>Serviços de manutenção preventiva e corretiva de aparelhos de ar condicionado</t>
  </si>
  <si>
    <t>GTI - Gerência de Tecnologia da Informação</t>
  </si>
  <si>
    <t>Manutenção do Sistema de Gestão Previdenciária (SISPREV)</t>
  </si>
  <si>
    <t>JESSE JESUS DA HORA</t>
  </si>
  <si>
    <t>Prestação de serviços de gerenciamento do abastecimento de combustíveis da frota oficial</t>
  </si>
  <si>
    <t>GAD - Gerência Administrativa</t>
  </si>
  <si>
    <t xml:space="preserve">Serviços de locação de mão de obra para atendimento presencial </t>
  </si>
  <si>
    <t>PAULA ALMEIDA RAMOS</t>
  </si>
  <si>
    <t>Prestação de Serviços de Call Center (Teleatendimento)</t>
  </si>
  <si>
    <t>Consulta on-line na base de dados do Governo Federal, com a finalidade de confrontação e consulta dos óbitos registrados pelos cartórios de Registro Civil (DATAPREV SIRC)</t>
  </si>
  <si>
    <t>LUCIOMELIO SIMONASSI</t>
  </si>
  <si>
    <t>Prestação de Serviços Públicos de Abastecimento de Água e/ou esgotamento 
Sanitário</t>
  </si>
  <si>
    <t>Prestação de Serviços Público de energia elétrica</t>
  </si>
  <si>
    <t>Serviços de manutenção preventiva e corretiva predial</t>
  </si>
  <si>
    <t>Prestação de serviços de telefonia móvel</t>
  </si>
  <si>
    <t>GFI - Gerência de Finanças</t>
  </si>
  <si>
    <t>Compensação Previdenciária (DATAPREV COMPREV)</t>
  </si>
  <si>
    <t>EDMILSON NUNES DE CASTRO</t>
  </si>
  <si>
    <t>Prestação de serviços de telefonia para operacionalização da rede corporativa do governo - telefonia fixa local e interurbana, 0800 e tridígito</t>
  </si>
  <si>
    <t>Prestação de serviços de agenciamento e fornecimento de passagens aéreas</t>
  </si>
  <si>
    <t>SLC - Subgerência de Licitações e Contratos</t>
  </si>
  <si>
    <t>Publicação em Jornal de Grande Circulação</t>
  </si>
  <si>
    <t>MARIA APARECIDA TOSE</t>
  </si>
  <si>
    <t>TOTAL ESTIMADO</t>
  </si>
  <si>
    <t>SRH - Subgerência de Recursos Humanos</t>
  </si>
  <si>
    <t>Passagem</t>
  </si>
  <si>
    <t>Plurianual</t>
  </si>
  <si>
    <t>Contrato prazo indeterminado</t>
  </si>
  <si>
    <t>GCO - Gerência de Contabilidade e Orçamento</t>
  </si>
  <si>
    <t>GGA - Gerência de Gestão Atuarial</t>
  </si>
  <si>
    <t>Aquisição de inscrição para seminário anual de previdência</t>
  </si>
  <si>
    <t>O citado evento tem como objetivo principal atualizar gestores e técnicos dos RPPS acerca de relevantes temas, promovendo qualificação técnica e comportamental aos participantes e oportunizando o aprimoramento contínuo dos servidores, o que refletirá em maior eficiência na execução de suas funções e, consequentemente, na melhoria dos serviços prestados pelo IPAJM. Ao investir em treinamento e desenvolvimento, o IPAJM não apenas fortalece as competências individuais de seus colaboradores, mas também melhora a qualidade dos serviços prestados à sociedade. Servidores bem treinados e atualizados têm maior eficiência na gestão dos recursos públicos, garantindo uma administração mais transparente e responsável dos benefícios destinados aos servidores públicos estaduais. Além disso, o impacto se estende para a sociedade em geral, pois um IPAJM mais eficaz e preparado contribui para a segurança e estabilidade financeira dos servidores, promovendo, assim, o bem-estar social e a confiança no sistema previdenciário.</t>
  </si>
  <si>
    <t>Unidade</t>
  </si>
  <si>
    <t>Locação de imóvel para funcionamento da Sede do IPAJM</t>
  </si>
  <si>
    <t>Mês</t>
  </si>
  <si>
    <t>Aquisição de vale transporte para locomoção de servidores e estagiários do IPAJM</t>
  </si>
  <si>
    <t>Prestação de serviços de locação de veículo automotor com motorista</t>
  </si>
  <si>
    <t>Trata-se de serviço de natureza continuada, que visa atender à necessidade pública de forma permanente e contínua, por mais de um exercício financeiro, assegurando o funcionamento das atividades finalísticas do IPAJM, vez que o serviço de locação de veículos busca atender as necessidades do Instituto relacionadas à realização de perícias médicas, deslocamento de servidores para cumprimento de atividades institucionais, transporte de pequenos bens, serviço de entrega de cartas nas agências dos correios e representação</t>
  </si>
  <si>
    <t>O contrato em tela visa atender a necessidade do instituto por instalações onde possa desempenhar o seu papel e suas competências enquanto Autarquia responsável pelo RPPS dos servidores estaduais do Espírito Santo, uma vez que a sua antiga sede fora demolida por falta de condições estruturais de manutenção.</t>
  </si>
  <si>
    <t>Contrato vigente até fevereiro de 2028</t>
  </si>
  <si>
    <t>Contrato vigente até março de 2029</t>
  </si>
  <si>
    <t>A aquisição de Vale Transporte para servidores e estagiários do Instituto de Previdência dos Servidores do Estado do Espírito Santo tem por justificativa atender o disposto na Lei estadual nº 3.981/1987, a qual estendeu o benefício do Vale-transporte, instituído pela Lei Federal nº 7.418/1985, aos servidores público da Administração Direta e Indireta do Poder Executivo, bem como ao Decreto nº 3.388-R, de 25 de setembro de 2013, que tem por ementa dispor sobre a política de estágio estudantil no âmbito do Poder Executivo Estadual.</t>
  </si>
  <si>
    <t>Contrato vigente até fevereiro de 2027</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</si>
  <si>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dos aparelho de ar condicionado busca garantir a conformidade com regulamentos que estabelecem padrões de segurança para esses equipamentos em locais públicos, bem como o seu bom funcionamento, evitando riscos aos servidores e demais colaboradores.</t>
  </si>
  <si>
    <t>Prestação de serviços de manuteção preventiva e corretiva em 02 (dois) elevadores da marca THYSSENKRUPP</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</si>
  <si>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dos elevadores busca garantir a conformidade com regulamentos que estabelecem padrões de segurança para esses equipamentos em locais públicos, bem como o seu bom funcionamento, evitando riscos aos servidores e demais colaboradores</t>
  </si>
  <si>
    <t>Contrato vigente até março de 2027</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</si>
  <si>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da Sede do Insittuto busca garantir a segurança dos servidores e usuários da sede do Instituto, o funcionamento eficiente das instalações, conformidade com regulamentos específicos que estabelecem padrões de segurança, acessibilidade e eficiência para edifícios públicos.</t>
  </si>
  <si>
    <t>A contratação dos serviços de agenciamento e fornecimento de passagens aéreas é necessária para atender às demandas institucionais do IPAJM, especialmente no que se refere ao deslocamento de servidores para participação em eventos técnicos, congressos, simpósios, capacitações, bem como para cumprimento de agendas institucionais e de representação junto a programas e órgãos governamentais. A continuidade desse serviço é essencial para garantir a adequada participação do Instituto em atividades que contribuem para o aprimoramento técnico, fortalecimento institucional e cumprimento de suas atribuições legais.</t>
  </si>
  <si>
    <t>Ano</t>
  </si>
  <si>
    <t>Prorrogação</t>
  </si>
  <si>
    <t>Trata-se de serviço de natureza continuada, que visa atender à necessidade pública de forma permanente e contínua, por mais de um exercício financeiro, assegurando o funcionamento das atividades finalísticas do IPAJM, vez que o serviço de publicação de atos oficiais busca atender o princípio da publicidade e publicizar os atos oficiais do Instituto, contratos, portarias, proporcionando transparência ao serviço público e conferindo a garantia ao cidadão do acesso à informação.</t>
  </si>
  <si>
    <t>Publicação de atos oficiais na imprensa oficial.</t>
  </si>
  <si>
    <t>Em fase de contratação no exercício de 2025</t>
  </si>
  <si>
    <t>Prestação de serviços de chaveiro</t>
  </si>
  <si>
    <t>Atender as demandas das solicitações do serviço de chaveiro dos diversos setores do IPAJM, decorrentes da nomeação de novos servidores, remanejamento de servidores, alteração de layouts de salas e setores, bem como a manutenção de fechaduras que se encontram danificadas devido ao tempo de uso; Promover celeridade em situações de emergência, como por exemplo, trancamento acidental de portas, perda de chaves ou situações que envolvam a necessidade de acesso imediato a determinadas áreas; Assegurar a segurança dos acessos as salas e setores do IPAJM, bem como dos armários e gaveteiros, uma vez que o instituto tem em suas salas equipamentos e processos de suma importância para a realização de suas tarefas.</t>
  </si>
  <si>
    <t>Trata-se de serviço de natureza continuada, que visa atender à necessidade pública de forma permanente e contínua, por mais de um exercício financeiro, assegurando o funcionamento das atividades finalísticas do IPAJM, vez que o serviço de telefonia fixa busca estabelecer linhas de comunicação entre os diversos setores do Instituto, entre o Instituto e seus usuários e fornecedores, desempenhando papel significativo nas rotinas administrativas do órgão</t>
  </si>
  <si>
    <t>Trata-se de serviço de natureza continuada, que visa atender à necessidade pública de forma permanente e contínua, por mais de um exercício financeiro, assegurando o funcionamento das atividades finalísticas do IPAJM, vez que o serviço de telefonia móvel busca fornecer linhas de comunicação mais ágeis à alta administração da autaquia, corpo diretivo e subgerências, bem como o próprio uso de dados móveis em atividades e rotinas administrativas do Instituto.</t>
  </si>
  <si>
    <t>Os serviços de públicos de abastecimento de água garantem, de forma regular, o acesso a água potável e segura para o consumo humano, contribuindo para a promoção da qualidade de vida. Além disso, o abastecimento de água é essencial para o funcionamento de diversas organizações, como é o caso dos órgãos públicos. Tal contrato, portanto, torna-se essencial para a continuidade dos serviços prestados pelo Instituto.</t>
  </si>
  <si>
    <t>Contrato com prazo indeterminado</t>
  </si>
  <si>
    <t>Trata-se de serviço de natureza continuada, que visa atender à necessidade pública de forma permanente e contínua, por mais de um exercício financeiro, assegurando o funcionamento das atividades finalísticas do IPAJM, vez que o serviço de gerenciamento de abastecimento de combustíveís busca propiciar o devido abastecimento dos veículos oficiais do Instituto para atender as necessidades de deslocamento dos servidores e transporte de pequenos bens.</t>
  </si>
  <si>
    <t>Prestação de serviços de Emissao de Certificados Digitais e-CPF</t>
  </si>
  <si>
    <t>O certificado digital é um documento eletrônico que identifica uma entidade digital, como uma pessoa física, uma pessoa jurídica, um servidor ou um dispositivo. Ele contém informações sobre a identidade da entidade, como nome, número de identificação, chave pública e autoridade de certificação responsável pela emissão do certificado. Sendo utilizados para autenticar a identidade de usuários em ambientes online e garantir a segurança das comunicações e transações realizadas pela internet. Frente ao aumento do uso de plataformas digitais e serviços online nas rotinas administrativas dos órgãos publicos faz se necessário a aquisição de emissão de certificados digitais para atender as necessidades dos servidores do Instituto em suas rotinas dentro destes ambientes e programas.</t>
  </si>
  <si>
    <t>Contrato vigente até novembro de 2027</t>
  </si>
  <si>
    <t>Prestação de serviço especializado de controle de pragas urbanas.</t>
  </si>
  <si>
    <t>Trata-se de serviço de natureza continuada, que visa atender à necessidade pública de forma permanente e contínua, por mais de um exercício financeiro, assegurando o funcionamento das atividades finalísticas do IPAJM, vez que o serviço de controle de pragas busca garantir o cumprimento de normas e regulamentos sanitários, o controle de pragas como insetos e roedores e seus impactos sobre a saúde dos servidores e patrimônio público.</t>
  </si>
  <si>
    <t>Contrato vigente até abril de 2027</t>
  </si>
  <si>
    <t>Contratação de produtos e serviços por meio de Pacote de Serviços dos Correios.</t>
  </si>
  <si>
    <t>Trata-se de serviço de natureza continuada, que visa atender à necessidade pública de forma permanente e contínua, por mais de um exercício financeiro, assegurando o funcionamento das atividades finalísticas do IPAJM, vez que o serviço de correspondência dos correios busca atender as necessidades de entrega de correspondências oficiais do Instituto, incluindo documentos importantes, notificações, relatórios e comunicações governamentais.</t>
  </si>
  <si>
    <t>Os serviços públicos de energia fornecem eletricidade e outras formas de energia para as residências, empresas e instituições públicas, possibilitando o funcionamento de equipamentos essenciais e a realização de atividades cotidianas. Desta feita, se torna essencial para a continuidade dos serviços realizados pelo Instituto a manutenção do contrato de abastecimento de energia elétrica.</t>
  </si>
  <si>
    <t>Trata-se de serviço de natureza continuada, que visa atender à necessidade pública de forma permanente e contínua, por mais de um exercício financeiro, assegurando o funcionamento das atividades finalísticas do IPAJM, vez que o serviço de guarda e vigilância tem por intuito suprir as necessidades do Instituto relacionadas à segurança patrimonial, segurança de seus funcionários e usuários, monitoramento de acesso, vigilância eletrônica e garantia de continuidade operacional, fornecendo um ambiente seguro para que servidores possam trabalhar e cidadãos possam acessar os serviços públicos.</t>
  </si>
  <si>
    <t>Trata-se de serviço de natureza continuada, que visa atender à necessidade pública de forma permanente e contínua, por mais de um exercício financeiro, assegurando o funcionamento das atividades finalísticas do IPAJM, vez que o serviço de limpeza e conservação busca atender as necessidades do instituto relacionadas à manutenção de suas instalações limpas, preservação do patrimônio público, segurança e prevenção de acidentes, conforto e produtividade dos funcionários, contribuindo para o bom andamento das rotinas administrativas do Instituto</t>
  </si>
  <si>
    <t>Contratação de empresa especializada em prestação de serviços de transporte, organização, guarda, arquivamento/desarquivamento e digitalização de documentos</t>
  </si>
  <si>
    <t>CPAD - Coordenação de Protocolo e Acervo Documental</t>
  </si>
  <si>
    <t>A contratação que ora se pretende decorre da necessidade de guarda externa, transporte, acondicionamento e conservação do acervo documental físico do IPAJM, face ao eminente encerramento, a partir de 26/03/2025, do contrato então vigente; e, considerando-se que o IPAJM não possui espaço, estrutura e pessoal disponível para realizar a guarda, arquivamento e transporte do seu acervo atual, faz-se necessária a contratação de empresa capaz de dar continuidade aos serviços aqui mencionados, pois a descontinuidade do serviço em apreço tem potencial de gerar prejuízos imensuráveis à Administração Pública, na medida da possibilidade de perda, danificação ou extravio de parte do nosso gigantesco acervo, além do comprometimento e atraso dos serviços prestados pelo IPAJM, sejam pensões, aposentadorias, certidões ou revisões de benefícios, bem como demandas judiciais, pois muitos destes serviços dependem do manuseio de processos sob arquivo, os quais são fornecidos pela contratada em tempo hábil mediante solicitação do IPAJM. Além dos serviços atualmente prestados, deverão ser acrescidos da digitalização de documentos, tendo em vista a adoção, pelo Governo do Estado do Espírito Santo, do formato digital para todos os processos administrativos autuados no âmbito do Poder Executivo estadual através do sistema e-Docs, o que obriga a converter parte do acervo para o novo parâmetro.</t>
  </si>
  <si>
    <t>Contração de empresa especializada para prestação de serviço de consultoria e assessoria atuarial</t>
  </si>
  <si>
    <t>Considerando que o IPAJM não dispõe de profissionais em atuária, que devem possuir formação muito específica, experiência profissional e permanente reciclagem de conhecimento, a contratação de empresa especializada em estudos técnico-atuariais é imprescindível não só para garantir o cumprimento das exigências legais e a manutenção do Certificado de Regularidade Previdenciária – CRP, como também para elaborar os estudos que deverão subsidiar a discussão de temas que podem ou não afetar a sustentabilidade econômica, financeira e atuarial dos fundos administrados pelo IPAJM.</t>
  </si>
  <si>
    <t>UECI - Unidade Executora de Controle Interno</t>
  </si>
  <si>
    <t>Contratação de curso para a capacitação dos servidores da Unidade Executora de Controle Interno (UECI) do IPAJM-ES</t>
  </si>
  <si>
    <t>Diante do ambiente dinâmico, é imprescindível que os servidores da unidade estejam continuamente capacitados quanto às legislações pertinentes, boas práticas de controle, ferramentas de auditoria e gestão de riscos, incluindo aqueles relacionados à área finalística, de forma a garantir uma atuação qualificada, preventiva e alinhada aos princípios da boa governança. A contratação de treinamentos especializados permitirá o aprimoramento técnico do corpo funcional, garantindo maior eficiência, segurança jurídica e padronização nos procedimentos internos. Também contribuirá para reduzir falhas operacionais e apoiar a alta gestão na tomada de decisões com base em informações seguras e qualificadas.</t>
  </si>
  <si>
    <t>Itens de consumo referem-se a produtos ou materiais utilizados regularmente em processos operacionais, de manutenção ou prestação de serviços em uma organização. São consumidos ou utilizados de forma contínua ou periódica e são essenciais para o funcionamento eficiente e eficaz de uma variedade de operações. Dada a caractéristica de consumo de tais itens faz-se necessário a sua reposição de forma também periódica, tendo por base os relatórios de consumo e ressuprimento emitidos pelos Sistema de Gesão Administrativa do Estado.</t>
  </si>
  <si>
    <t>Aquisição de gêneros alimentícios - Pó de café</t>
  </si>
  <si>
    <t>Aquisição de gêneros alimentícios - Açúcar</t>
  </si>
  <si>
    <t>Aquisição de gêneros alimentícios - Adoçante</t>
  </si>
  <si>
    <t>PC 500g</t>
  </si>
  <si>
    <t>PC 5kg</t>
  </si>
  <si>
    <t>Participação em ata de registro de preços</t>
  </si>
  <si>
    <t>Aquisição de copa e cozinha - copo descartável 50ml</t>
  </si>
  <si>
    <t>Aquisição de copa e cozinha - copo descartável 200ml</t>
  </si>
  <si>
    <t>caixa</t>
  </si>
  <si>
    <t>Aquisição de material de limpeza - papel higiênico</t>
  </si>
  <si>
    <t>Aquisição de material de limpeza - papel tolha</t>
  </si>
  <si>
    <t>unidade</t>
  </si>
  <si>
    <t>PC 1000 folhas</t>
  </si>
  <si>
    <t>Aquisição de material de expediente - papel sulfite</t>
  </si>
  <si>
    <t>Aquisição de material de expediente - envelope</t>
  </si>
  <si>
    <t>caixa c/ 1000 unidades</t>
  </si>
  <si>
    <t>GPMS - Gerência de Perícia Médica e Social</t>
  </si>
  <si>
    <t>Prestadores de serviços de perícias médicas</t>
  </si>
  <si>
    <t>A prorrogação contratual é essencial para assegurar a continuidade dos atendimentos aos segurados e beneficiários do IPAJM. O Processo nº 2023- FJXQP, atualmente em trâmite, visa à contratação de prestadores de serviços de perícias médicas, e a prorrogação se justifica para garantir que essas demandas sejam atendidas de forma ininterrupta..</t>
  </si>
  <si>
    <t>Perícias médicas</t>
  </si>
  <si>
    <t>Contratação de curso de capacitação para avaliação psicossocial de pessoas com deficiência</t>
  </si>
  <si>
    <t>A presente contratação pretendida se justifica pela necessidade de capacitação contínua dos servidores que atuam no Processo de Classificação de Grau de Deficiência, dada a crescente necessidade de qualificação dos servidores para atender adequadamente os servidores com deficiência. O processo de formação é fundamental para que os profissionais possam adquirir os conhecimentos necessários para desempenharem suas funções de forma efetiva, considerando a complexidade dos aspectos psicossociais que envolvem a deficiência. Além disso, a contratação permitirá o cumprimento de metas relacionadas à inclusão e à promoção de direitos da pessoa com deficiência</t>
  </si>
  <si>
    <t>Participação de servidores da Gerência de Perícia Médica e Social em curso de Acidente em Serviço e Doença Ocupacional</t>
  </si>
  <si>
    <t>A participação dos servidores do IPAJM no curso de Doença Ocupacional e Acidente em Serviço, é uma medida fundamental para fortalecer a capacitação e a valorização dos servidores públicos. Este evento proporcionará uma oportunidade valiosa para os servidores aprimorarem seus conhecimentos em assuntos técnicos e práticos relacionados aos temas decididos pela Comissão de Acidente em Serviço e Doença Ocupacional (CEAASDO). A necessidade da contratação visa a ampliação e atualização dos procedimentos da CEAASDO, visando o desenvolvimento técnico dos servidores.</t>
  </si>
  <si>
    <t>Participação de servidores da Gerência de Perícia Médica e Social em curso relacionado Saúde Mental, Psicopatologia , Atenção Psicossocial, Psicologia e Serviço Social na área previdenciária</t>
  </si>
  <si>
    <t>A participação dos servidores do IPAJM no curso, congresso ou seminário de Saúde Mental, Psicopatologia , Atenção Psicossocial, Psicologia e Serviço Social na área previdenciária, é uma medida fundamental para fortalecer a capacitação e a valorização dos servidores públicos. Este evento proporcionará uma oportunidade valiosa para os servidores aprimorarem seus conhecimentos em assuntos técnicos e práticos a serem utilizados pelo serviço social e psicológico do IPAJM. A necessidade da contratação visa a ampliação e atualização dos procedimentos psicossociais, visando o desenvolvimento técnico dos servidores.</t>
  </si>
  <si>
    <t>A participação dos servidores do IPAJM em Congresso ou Seminário de Perícia Médica se justifica pela necessidade de atualização constante dos profissionais nas áreas de perícia médica, áreas essenciais para o bom desempenho das atividades institucionais, que demandam conhecimento técnico e científico atualizado. O evento proporciona uma oportunidade única de aprimoramento, o que resulta em melhor qualificação para os servidores, otimizando a execução dos serviços prestados à população e à gestão do IPAJM. Além disso, a participação no evento contribui para a troca de conhecimentos com outros profissionais da área, garantindo que o IPAJM continue atuando de acordo com as melhores práticas e inovações do campo da perícia médica.</t>
  </si>
  <si>
    <t>Contratação de inscrição e custeio de despesas para participação no VIII Congresso Brasileiro de Perícia Médica</t>
  </si>
  <si>
    <t>Participação de servidores nos Congressos Brasileiros de Investimentos dos RPPS, promovidos pela Associação Brasileira de Instituições de Previdência Estaduais se Municipais – ABIPEM</t>
  </si>
  <si>
    <t>A participação de servidores do IPAJM nos Congressos Brasileiros de Investimentos dos RPPS, promovidos anualmente pela Associação Brasileira de Instituições de Previdência Estaduais se Municipais – ABIPEM faz parte da política de capacitação e valorização dos servidores estaduais, ampliando-se os conhecimentos de caráter técnico-administrativo e consultivo dos servidores do IPAJM, além de promover a interação entre estes e os gestores e servidores dos demais RPPS, bem como os diversos especialistas de renome nacional que participam da programação do evento. Por se tratar de um Congresso de nível nacional, que trata exclusivamente do tema de Investimentos voltados ao RPPS, e que é de suma importância para atualização e aprendizagem da equipe de Investimentos do IPAJM, vemos a necessidade de representação do RPPS do ES nestes eventos.</t>
  </si>
  <si>
    <t>GIN - Gerência de Investimentos e DIN - Diretoria de Investimentos</t>
  </si>
  <si>
    <t>Contratação de empresa de Consultoria na Área de Investimentos Financeiros especializada em RPPSs</t>
  </si>
  <si>
    <t>Entre os serviços que esta contratação visa obter consta um estudo de macro alocação de ativos para o fundo capitalizado do ES-PREVIDÊNCIA, que tem por objetivo avaliar o fluxo de receitas e despesas associado ao horizonte de investimento dos recursos acumulados para oferecer uma solução mais metodológica para a distribuição dos ativos financeiros, considerando as classes de ativos elegíveis, a liquidez, o risco de mercado, entre outros fatores, buscando aumentar as probabilidades de retornos para a carteira de investimentos do fundo compatíveis com a meta atuarial, visando a preservação do equilíbrio e da solvência do plano.</t>
  </si>
  <si>
    <t>Com base no Art. 7º, inc. I, alínea “a” da Resolução CMN 4.963/2021, o IPAJM pode investir até 100% (cem por cento) dos recursos do ES-PREVIDÊNCIA em títulos de emissão do Tesouro Nacional, registrados no Sistema Especial de Liquidação e Custódia (SELIC), ou seja, em títulos públicos federais. Porém, para a manutenção dos referidos títulos públicos em carteira, cumprindo os requisitos legais, é necessária a intermediação de uma instituição financeira entre o RPPS e o SELIC, para operacionalizar a guarda, liquidar e administrar os Títulos Públicos Federais pertencentes à carteira do RPPS. A esse serviço dá-se o nome de Custódia Qualificada.</t>
  </si>
  <si>
    <t>Contratação de licença de uso de sistema online para análise e acompanhamento de ativos financeiros disponíveis no mercado de capitais, com possiblidade de consolidação, simulação e avaliação de carteiras de investimentos</t>
  </si>
  <si>
    <t>GAD - Gerência Administrativa e SAG - Subgerência de Administação Geral</t>
  </si>
  <si>
    <t>A contratação de empresa especializada para a manutenção do Sistema de Incêndio e Pânico do Prédio Sede do Instituto de Previdência dos Servidores do Estado do Espírito Santo (IPAJM), é medida necessária para viabilizar a renovação anual do Alvará de Licença do Corpo de Bombeiros. Este documento é indispensável para a regularidade da edificação, atestando sua conformidade com as normas de segurança contra incêndios e emergências. O Alvará de Licença do Corpo de Bombeiros certifica, por meio de vistoria técnica, a presença e a funcionalidade de sistemas e equipamentos de prevenção e combate a incêndios. Tais recursos dificultam a propagação de sinistros e contribuem para a redução de danos às pessoas, ao patrimônio público e à continuidade dos serviços prestados pelo Instituto. A manutenção periódica assegura que os equipamentos estejam em condições plenas de uso em situações emergenciais, garantindo a proteção dos ocupantes do edifício e dos bens públicos ali instalados.</t>
  </si>
  <si>
    <t>Serviço</t>
  </si>
  <si>
    <t>Serviços de manutenção do Sistema de Incêndio e Pânico do Prédio Sede do IPAJM</t>
  </si>
  <si>
    <t>A contratação visa atender à exigência do art. 54, parágrafo primeiro, da Lei Federal nº 14.133/2021, que obriga a publicação dos procedimentos licitatórios do IPAJM em Jornal de Grande Circulação, bem como suprir outras exigências correlatas, como divulação de processos de Credenciamento e similares.</t>
  </si>
  <si>
    <t>CM/Col</t>
  </si>
  <si>
    <t>Dar continuidade aos serviços de relacionamento com os beneficiários por meio do teleatendimento e do atendimento presencial, que já existem no IPAJM. Essas metodologias de atendimento se caracterizam por manter o elo entre o IPAJM e o seu público-alvo, culminando em um sistema ágil de registro, correlação e solução de demandas, que permitem ações proativas de caráter receptivo, preventivo e corretivo, buscando atender a demanda dos beneficiários com qualidade e eficácia, bem como enfoca nos resultados da Instituição</t>
  </si>
  <si>
    <t>SLC - Subgerência de Licitação e Contratos e Agente de Contratação</t>
  </si>
  <si>
    <t>Participação de 02 (dois)servidores da equipe de licitação do Instituto de Previdência dos Servidores do Estado do Espírito Santo no Congresso Brasileiro de Pregoeiros e Agentes de Contratação</t>
  </si>
  <si>
    <t>Prestação de serviços de outsoursing</t>
  </si>
  <si>
    <t>A presente contratação visa dar continuidade aos serviços de impressão e reprografia do IPAJM, considerando tratar-se de serviço essencial ao desempenho das atividades institucionais deste órgão, pois diariamente são diversas as digitalizações, impressões e/ou cópias de documentos cuja ausência ou indisponibilidade, mesmo que de forma temporária, produzirá um impacto substancial no exercício das funções de seus servidores, bem como, no produto final aos segurados.</t>
  </si>
  <si>
    <t>Contrato vigente até julho de 2027</t>
  </si>
  <si>
    <t>GJP - Gerência Jurídica Previdenciária</t>
  </si>
  <si>
    <t>Contrato vigente até agosto de 2029</t>
  </si>
  <si>
    <t>Contrato vigente até dezembro de 2028</t>
  </si>
  <si>
    <t>SSE - Subgerência de Serviços de Especiais</t>
  </si>
  <si>
    <t>O SIRC possui uma base de dados do Governo Federal que tem por finalidade captar, processar, arquivar e disponibilizar informações relativas aos registros de nascimento, casamento, óbito e natimorto, produzidos pelos cartórios de registro civil das pessoas naturais, com o objetivo de qualificar outras bases de dados governamentaispor meio da disponibilização de informações de nascimento (Capacidade 1), Relações Civis/Estado Civil (Capacidade 2) e Óbitos (Capacidade 3), permitindo subsidiar políticas públicas e ajudar a coibir fraudes na concessão de benefícios e crimes como falsificação.  Ao contratar este serviço, o IPAJM visa qualificar a base de dados da Autarquia, na medida em que enviará arquivo com nomenclatura e formato padronizado, conforme interface disponibilizada pela Dataprev, e no documento constará os dados dos mínimos de entrada para a identificação inequívoca do(s) indivíduo(s) em pesquisa.</t>
  </si>
  <si>
    <t>Atualmente, conforme dados extraídos do Indicador de Situação Previdenciária – ISP publicado no exercício de 2020, o Instituto de Previdência dos Servidores do Estado do Espírito Santo ‐ IPAJM possuía 58.963 segurados e beneficiários vinculados ao Regime Próprio de Previdência Social – RPPS, se enquadrando, portanto, nas condições que o obrigam a realizar a compensação financeira prevista na Lei 9796/1999 e regulamentada pelo Decreto 10.188/2019.
Depreende‐se pelo exposto que a contratação objeto deste Projeto Básico se configura como uma imprescindível necessidade para viabilizar o tempestivo cumprimento dos dispositivos legais e regulamentares aos quais se sujeita o Instituto de Previdência dos  Servidores do Estado do Espírito Santo ‐ IPAJM e evitar as sanções impostas pelo seu descumprimento.</t>
  </si>
  <si>
    <t>Contrato vigente até janeiro 2027</t>
  </si>
  <si>
    <t>SÉRGIO RENATO VICENTE DA SILVA</t>
  </si>
  <si>
    <t>MÁRCIA AIRES PARENTE CARDOSO DE ALENCAR</t>
  </si>
  <si>
    <t>A contratação de serviços de captação, leitura e envio de recortes eletrônicos de Diários Oficiais (Diário Oficial do Espírito Santo, Diário Oficial da União e Diário da Justiça do Estado do Espírito Santo) tem por objetivo promover o controle das publicações realizadas em nome do Instituto de Previdência dos Servidores do Estado do Espírito Santo - IPAJM, relativas a atos administrativos e judiciais exarados pelos órgãos da Administração, bem como para acompanhamento de processos judiciais de seu interesse, serviço indispensável para as atividades atinentes à representação (judicial e extrajudicial) do Instituto, gestor único do Regime Próprio de Previdência dos Servidores do Estado do Espírito Santo (ESPREVIDÊNCIA) e dos benefícios de inatividade dos Militares e pensão de seus dependentes, de acordo com a legislação vigente.</t>
  </si>
  <si>
    <t xml:space="preserve">Permitir a emissão de boletos para recolhimento das contribuições previdenciárias de servidores cedidos pelos seus respectivos cessionários;Permitir o ressarcimento de valores devidos ao IPAJM em decorrência de benefícios de aposentadoria e/ou pensão feitos após o falecimento de segurados/beneficiários; Proporcionar uma forma segura de recolhimento/ressarcimento tanto ao IPAJM quanto ao pagador, uma vez identificar claramente quem é o credor e o devedor na transação bancária, sendo um meio de pagamento transparente e comumente conhecido; Permitir a continuidade do uso da modalidade de recebimentos dos créditos tributários e não tributários já utilizada atualmente. </t>
  </si>
  <si>
    <t>Gestor do Contrato/Agente de Contratação</t>
  </si>
  <si>
    <t>Contrato Vigente</t>
  </si>
  <si>
    <t>Inexigibilidade</t>
  </si>
  <si>
    <t>Dispensa</t>
  </si>
  <si>
    <t>Pregão</t>
  </si>
  <si>
    <t>Contratação de instituição especializada para a prestação de serviços de planejamento, elaboração, organização e execução de Concurso Público</t>
  </si>
  <si>
    <t>Nesse cenário, a contratação de instituição especializada para a prestação de serviços de planejamento, elaboração, organização e execução de Concurso Público, para o provimento efetivo de nível superior,  torna-se fundamental para fortalecer a equipe, garantir a continuidade e qualidade dos serviços, além de fornecer um atendimento mais ágil, eficiente e acessível a todos os beneficiários promovendo assim, um serviço equânime para todos.</t>
  </si>
  <si>
    <t>Diana Effgen Waiandt</t>
  </si>
  <si>
    <t>Maria Aparecida Tose</t>
  </si>
  <si>
    <t>Instituto de Previdência dos Servidores do Estado do Espírito Santo</t>
  </si>
  <si>
    <t>Subgerência de Licitações e Contratos</t>
  </si>
  <si>
    <t>Necessidade de atualização e aprimoramento dos conhecimentos dos nossos servidores, especialmente no que diz respeito às práticas e procedimentos relacionados aos pregões. A contratação do Congresso de Pregoeiro e Agente de Contratação se justifica pela necessidade de oferecer aos nossos servidores a oportunidade de adquirir conhecimentos atualizados e de alto nível sobre a legislação vigente, as melhores práticas de condução dos pregões, bem como as técnicas de negociação e solução de conflitos inerentes a esse processo. Além disso, a participação em um congresso especializado proporciona um ambiente propício para a troca de experiências, o networking com outros profissionais da área e o acesso a casos práticos e estudos de caso.</t>
  </si>
  <si>
    <t xml:space="preserve">A participação dosservidores do IPAJM no curso de Orçamento Público, é uma medida fundamental para fortalecer a capacitação e a valorização dos funcionários públicos. Este evento proporcionará uma oportunidade valiosa para os servidores aprimorarem seus conhecimentos em assuntos técnicos e práticos.  A necessidade da contratação visa a ampliação e atualização dos procedimentos orçamentários, visando o desenvolvimento técnico dos servidores que atuam no orçamento da Administração Pública. </t>
  </si>
  <si>
    <t>São itens consumidos ou utilizados de forma contínua ou periódica e são essenciais para o funcionamento eficiente e eficaz de uma variedade de operações. Dada a caractéristica de consumo de tais itens faz-se necessário a sua reposição de forma também periódica, tendo por base os relatórios de consumo e ressuprimento emitidos pelos Sistema de Gestão Administrativa do Estado.</t>
  </si>
  <si>
    <t>O Fundo Previdenciário, detentor de praticamente a totalidade dos recursos financeiros do ES-PREVIDÊNCIA, tem por característica o investimento pautado no horizonte de longo prazo, aplicando em ativos financeiros que proporcionem uma relação risco x retorno x liquidez que possibilite uma rentabilidade satisfatória, aderente à Política de Investimentos e ao cumprimento do pagamento dos benefícios previdenciários. Para isso, os investimentos são distribuídos numa vasta gama de ativos financeiros, incluindo títulos públicos federais, fundos de investimentos em renda fixa e em renda variável, além de alguns fundos estruturados. Todavia, com a expectativa de manutenção da taxa Selic em níveis baixos e a possibilidade de explorar fundos de investimentos mais diversificados, entre instituições financeiras públicas e privadas, sendo nacionais ou estrangeiras, é latente a necessidade de se buscar, dentre o universo de possibilidades, ativos financeiros que proporcionem melhores resultados com o menor grau de risco possível.</t>
  </si>
  <si>
    <t>Garantir o pleno funcionamento do sistema de controle de acesso veicular nas dependências do IPAJM</t>
  </si>
  <si>
    <t>Prestação de serviços de manutenção preventiva e corretiva de cancela eletrônica de controle de acesso veicular</t>
  </si>
  <si>
    <t>A necessidade figura a continuidade dos serviços contratados pela instituição para sustentação do escopo de tecnologia da informação e comunicação, além de suporte aos usuários e colaboradores responsáveis pela execução das atividades previdenciárias. A descontinuidade destes serviços gerariam riscos de paralização na funcionalidade do negócio previdenciário e redução do suporte aos seus usuários.</t>
  </si>
  <si>
    <t>Serviços de Tecnologia da Informação e Comunicação – TIC (Suporte Técnico de Informática-Service Desk)</t>
  </si>
  <si>
    <t>Prestação de serviços de Tecnologia da Informação e Comunicação - TIC, com hospedagem e publicação de sistemas, serviços de e-mails, suporte técnico, desenvolvimento, intercomunicação, acesso à internet, backup, resiliência de dados e serviços de Data Center</t>
  </si>
  <si>
    <t xml:space="preserve">Os serviços de tecnologia no qual se deseja contratar são essenciais para o funcionamento das atividades tecnológicas do IPAJM, interconectando a sede do IPAJM ao Prodest, possibilitando a comunicação com os demais órgãos e secretarias do Estado e comunicações externas. Estes serviços proporcionam também uma comunicaçãoeficiente e sintonizada com o que existe de mais atual no mercado de tecnologia da informação e comunicação.
</t>
  </si>
  <si>
    <t>Em fase de contratação no exercício de 2025, com previsão de contrato para 60 meses</t>
  </si>
  <si>
    <t>Em fase de contratação no exercicio de 2025, a vigência da contratação será de 24 meses</t>
  </si>
  <si>
    <t>Contrato será prorrogado em 2025 para vigência até setembro de 2027</t>
  </si>
  <si>
    <t>Forma de contratação</t>
  </si>
  <si>
    <t>Contratação de empresa especializada na prestação de serviços de suporte técnico, operação, manutenção preventiva e corretiva com fornecimento de peças e materiais para a Central Privada de Comutação Telefônica – PABX, provida de tecnologia TDM/IP, analógica, digital, SIP e IP</t>
  </si>
  <si>
    <t>A central telefônica PABX do IPAJM está fora da garantia do fabricante desde 2020, sendo necessario contratar suporte técnico para correção de eventual problema ou defeito capaz de tornar inoperante o equipamento.  Ademais, tem-se que a central deve ainda passar por manutenções preventivas e atualização de software e licenciamentos, evitando assim que possíveis falhas ocorram e comprometam o sistema de comunicação telefônica da instituição.
população e demais organizações que dependam do contato telefônico com o IPAJM</t>
  </si>
  <si>
    <t xml:space="preserve">Aquisição de Microsoft Windows Server CAL (Client Access License) para acessos a serviços de servidores Windows, em sua última versão de comercialização.
</t>
  </si>
  <si>
    <t>Todo o licenciamento regular para ambiente Microsoft que a autarquia possui são compatíveis apenas para as versões de Sistemas Operacionais Windows Server 2016. Em ambientes corporativos as CALs (Client Access Licenses) são necessárias para uso regular dos serviços Windows (como o Active Directory, arquivos, impressão, SQL Server etc.) porque a licença do servidor cobre apenas o direito de instalar e usar o sistema operacional no servidor, não o direito dos usuários ou dispositivos de acessarem esse servidor. Na medida em que a Microsoft lança uma nova versão de Windows Server ela vai publicando a descontinuidade de suporte e atualizações a versões mais antigas. Atualmente, a versão mais recente é o Windows Server 2025, lançado em novembro de 2024, momento em que prorrogou o suporte na versão do Windows Server somente até janeiro de 2027, haja vista ter sido notificado o seu encerramento de suporte principal em 2022, razão pela qual a Gerência de Tecnologia da Informação está iniciando o projeto de ersionamento de todo o ambiente Microsoft da Previdência.</t>
  </si>
  <si>
    <t>UGP - Unidade Gestora de Projetos</t>
  </si>
  <si>
    <t>Em fase de contratação no exercício de 2025, com previsão de contrato para 66 meses</t>
  </si>
  <si>
    <t>Em 2011 o IPAJM adquiriu e implantou um sistema de gestão previdenciária, denominado SISPREV WEB. Com o passar  dos anos, recebendo apenas as evoluções funcionais demandadas pelo próprio Instituto, o sistema acabou ficando defasado em termos funcionais e, principalmente, sob o ponto de vista tecnológico. Com um novo processo de contratação, busca-se uma solução tecnológica aderente à legislação vigente, às regras para simulação e concessão de benefícios previdenciários e às demais especificidades institucionais, incluindo integrações com sistemas legados, com principal foco em apoiar o alcance da excelência na prestação dos serviços e manter o objetivo fim da Autarquia, que é o de atender, gerir e suportar as necessidades de seus segurados.</t>
  </si>
  <si>
    <t>Sistema integrado de gestão previdenciária de todos os segurados e beneficiários do IPAJM - Atualização Cadastral</t>
  </si>
  <si>
    <t>Sistema integrado de gestão previdenciária de todos os segurados e beneficiários do IPAJM - Customização sob demanda</t>
  </si>
  <si>
    <t>Sistema integrado de gestão previdenciária de todos os segurados e beneficiários do IPAJM - Sustentação da Solução</t>
  </si>
  <si>
    <t>Sistema integrado de gestão previdenciária de todos os segurados e beneficiários do IPAJM - Atualização de Versão</t>
  </si>
  <si>
    <t>Sistema integrado de gestão previdenciária de todos os segurados e beneficiários do IPAJM - Capacitação de usuários - Treinamento continuado</t>
  </si>
  <si>
    <t>Sistema integrado de gestão previdenciária de todos os segurados e beneficiários do IPAJM - Técnico Residente</t>
  </si>
  <si>
    <t>Ponto de Função</t>
  </si>
  <si>
    <t>Semestre</t>
  </si>
  <si>
    <t>01/2026</t>
  </si>
  <si>
    <t>02/2026</t>
  </si>
  <si>
    <t>03/2026</t>
  </si>
  <si>
    <t>04/2026</t>
  </si>
  <si>
    <t>05/2026</t>
  </si>
  <si>
    <t>06/2026</t>
  </si>
  <si>
    <t>07/2026</t>
  </si>
  <si>
    <t>08/2026</t>
  </si>
  <si>
    <t>09/2026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</si>
  <si>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</si>
  <si>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</si>
  <si>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</si>
  <si>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</si>
  <si>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</si>
  <si>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</si>
  <si>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</si>
  <si>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</si>
  <si>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</si>
  <si>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</si>
  <si>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</si>
  <si>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</si>
  <si>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</si>
  <si>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</si>
  <si>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</si>
  <si>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</si>
  <si>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</si>
  <si>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</si>
  <si>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</si>
  <si>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</si>
  <si>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</si>
  <si>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</si>
  <si>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</si>
  <si>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</si>
  <si>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GND</t>
  </si>
  <si>
    <t>Modalidade de Aplicação</t>
  </si>
  <si>
    <t>Elemento de Despesa</t>
  </si>
  <si>
    <t>Fonte de Recursos</t>
  </si>
  <si>
    <t>Total Consolidade por Fonte de Recurso e Grupo de Despesa</t>
  </si>
  <si>
    <t>RECURSOS DE CAIXA DO TESOURO</t>
  </si>
  <si>
    <t>RECURSOS VINCULADOS DO TESOURO</t>
  </si>
  <si>
    <t>RECURSOS DE ARRECADAÇÃO PRÓPRIA DAS AUTARQUIAS</t>
  </si>
  <si>
    <t>RECURSOS VINCULADOS DAS AUTARQUIAS</t>
  </si>
  <si>
    <t>RECURSOS DO ORÇAMENTO DE INVESTIMENTO</t>
  </si>
  <si>
    <t>NÃO DEFINIDO</t>
  </si>
  <si>
    <t>3 - OUTRAS DESPESAS CORRENTES</t>
  </si>
  <si>
    <t>4 - INVESTIMENTOS</t>
  </si>
  <si>
    <t>39/40</t>
  </si>
  <si>
    <t>34/47</t>
  </si>
  <si>
    <t>TOTAL</t>
  </si>
  <si>
    <t>Contratação do Serviço de custódia qualificada, controladoria, processamento, marcação a mercado e na curva de Títulos Públicos Federais registrados no Sistema Especial de Liquidação e de Custódia (SELIC) para operacionalizar a guarda, liquidar e administrar os Títulos Públicos Federais pertencentes à carteira de investimentos do ESPREVIDÊNCIA</t>
  </si>
  <si>
    <t>Versão Original V0</t>
  </si>
  <si>
    <t>A demanda da aquisição decorre do aumento por reuniões virtuais, impulsionado pela adoção de modelos híbridos de trabalho e pela expansão das parcerias com stakeholders geograficamente dispersos. Os equipamentos atuais não atendem às exigências de qualidade de áudio e vídeo, bem como, não possibilita que uma reunião ocorra com diversos participantes (como ocorrem em reuniões dos conselhos, reuniões dos comitês, reuniões de apresentações de regras de negócios, reuniões com a equipe de finanças, etc.), impactando negativamente a produtividade e a experiência dos usuários. A contratação visa modernizar com a criação de infraestrutura de comunicação adequada, garantindo maior eficiência, clareza nas interações e alinhamento com padrões tecnológicos atuais</t>
  </si>
  <si>
    <t>Aquisição de equipamentos de videoconferência, para equipar salas de reunião da autarquia - Kit de Videoconferência 50”com computador e estrutura móvel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</si>
</sst>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quot;R$&quot;\ #,##0.00"/>
  </numFmts>
  <fonts count="22"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1"/>
      <color theme="1"/>
      <name val="Arial"/>
      <family val="2"/>
      <scheme val="minor"/>
    </font>
    <font>
      <sz val="11"/>
      <color theme="0"/>
      <name val="Arial"/>
      <family val="2"/>
      <scheme val="minor"/>
    </font>
    <font>
      <b/>
      <sz val="14"/>
      <color theme="0"/>
      <name val="Arial"/>
      <family val="2"/>
      <scheme val="minor"/>
    </font>
    <font>
      <sz val="11"/>
      <name val="Arial"/>
      <family val="2"/>
      <scheme val="minor"/>
    </font>
    <font>
      <b/>
      <sz val="10"/>
      <name val="Times New Roman"/>
      <family val="1"/>
    </font>
    <font>
      <sz val="8"/>
      <name val="Arial"/>
      <family val="2"/>
      <scheme val="minor"/>
    </font>
    <font>
      <sz val="10"/>
      <color rgb="FF000000"/>
      <name val="Times New Roman"/>
      <family val="1"/>
    </font>
    <font>
      <b/>
      <sz val="16"/>
      <color theme="0"/>
      <name val="Times New Roman"/>
      <family val="1"/>
    </font>
    <font>
      <sz val="10"/>
      <color theme="1"/>
      <name val="Times New Roman"/>
      <family val="1"/>
    </font>
    <font>
      <sz val="10"/>
      <color theme="0"/>
      <name val="Times New Roman"/>
      <family val="1"/>
    </font>
    <font>
      <b/>
      <sz val="9"/>
      <color theme="0"/>
      <name val="Times New Roman"/>
      <family val="1"/>
    </font>
    <font>
      <sz val="11"/>
      <color rgb="FF000000"/>
      <name val="Times New Roman"/>
      <family val="1"/>
    </font>
    <font>
      <b/>
      <sz val="12"/>
      <name val="Times New Roman"/>
      <family val="1"/>
    </font>
    <font>
      <sz val="10"/>
      <color theme="1"/>
      <name val="Times New Roman"/>
      <family val="1"/>
    </font>
    <font>
      <b/>
      <sz val="10"/>
      <color rgb="FF000000"/>
      <name val="Times New Roman"/>
      <family val="1"/>
    </font>
    <font>
      <sz val="9"/>
      <color rgb="FF000000"/>
      <name val="Times New Roman"/>
      <family val="1"/>
    </font>
    <font>
      <sz val="10"/>
      <color rgb="FF000000"/>
      <name val="Arial"/>
      <scheme val="minor"/>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3">
    <xf numFmtId="0" fontId="0" fillId="0" borderId="0"/>
    <xf numFmtId="0" fontId="1" fillId="0" borderId="0"/>
    <xf numFmtId="44" fontId="21" fillId="0" borderId="0" applyFont="0" applyFill="0" applyBorder="0" applyAlignment="0" applyProtection="0"/>
  </cellStyleXfs>
  <cellXfs count="72">
    <xf numFmtId="0" fontId="0" fillId="0" borderId="0" xfId="0"/>
    <xf numFmtId="0" fontId="3" fillId="2" borderId="1" xfId="0" applyFont="1" applyFill="1" applyBorder="1" applyAlignment="1">
      <alignment horizontal="center" wrapText="1"/>
    </xf>
    <xf numFmtId="0" fontId="4" fillId="0" borderId="1" xfId="0" applyFont="1" applyBorder="1"/>
    <xf numFmtId="0" fontId="1" fillId="0" borderId="0" xfId="1"/>
    <xf numFmtId="0" fontId="1" fillId="4" borderId="4" xfId="1" applyFill="1" applyBorder="1" applyAlignment="1">
      <alignment horizontal="left" vertical="center"/>
    </xf>
    <xf numFmtId="0" fontId="1" fillId="5" borderId="0" xfId="1" applyFill="1"/>
    <xf numFmtId="0" fontId="5" fillId="5" borderId="0" xfId="1" applyFont="1" applyFill="1" applyAlignment="1">
      <alignment horizontal="left" vertical="center"/>
    </xf>
    <xf numFmtId="0" fontId="1" fillId="4" borderId="0" xfId="1" applyFill="1" applyAlignment="1">
      <alignment horizontal="left" vertical="center" wrapText="1"/>
    </xf>
    <xf numFmtId="0" fontId="6" fillId="6" borderId="0" xfId="1" applyFont="1" applyFill="1"/>
    <xf numFmtId="0" fontId="7" fillId="6" borderId="0" xfId="1" applyFont="1" applyFill="1"/>
    <xf numFmtId="0" fontId="1" fillId="4" borderId="4" xfId="1" applyFill="1" applyBorder="1" applyAlignment="1">
      <alignment horizontal="left" vertical="center" wrapText="1"/>
    </xf>
    <xf numFmtId="0" fontId="8" fillId="4" borderId="0" xfId="1" applyFont="1" applyFill="1" applyAlignment="1">
      <alignment wrapText="1"/>
    </xf>
    <xf numFmtId="0" fontId="8" fillId="4" borderId="4" xfId="1" applyFont="1" applyFill="1" applyBorder="1" applyAlignment="1">
      <alignment wrapText="1"/>
    </xf>
    <xf numFmtId="0" fontId="2" fillId="0" borderId="1" xfId="0" applyFont="1" applyBorder="1"/>
    <xf numFmtId="0" fontId="9" fillId="4" borderId="0" xfId="1" applyFont="1" applyFill="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3" fillId="0" borderId="5" xfId="0" applyFont="1" applyBorder="1" applyAlignment="1">
      <alignment horizontal="center" vertical="center" wrapText="1"/>
    </xf>
    <xf numFmtId="0" fontId="13" fillId="3" borderId="5" xfId="0" applyFont="1" applyFill="1" applyBorder="1" applyAlignment="1">
      <alignment horizontal="center" vertical="center" wrapText="1"/>
    </xf>
    <xf numFmtId="4" fontId="13" fillId="0" borderId="5" xfId="0" applyNumberFormat="1" applyFont="1" applyBorder="1" applyAlignment="1">
      <alignment horizontal="center" vertical="center" wrapText="1"/>
    </xf>
    <xf numFmtId="0" fontId="9" fillId="4" borderId="0" xfId="1" applyFont="1" applyFill="1" applyBorder="1" applyAlignment="1">
      <alignment horizontal="center" vertical="center" wrapText="1"/>
    </xf>
    <xf numFmtId="14" fontId="13" fillId="0" borderId="5" xfId="0" applyNumberFormat="1" applyFont="1" applyBorder="1" applyAlignment="1">
      <alignment horizontal="center" vertical="center" wrapText="1"/>
    </xf>
    <xf numFmtId="164" fontId="11" fillId="0" borderId="0" xfId="0" applyNumberFormat="1" applyFont="1" applyAlignment="1">
      <alignment horizontal="center" vertical="center" wrapText="1"/>
    </xf>
    <xf numFmtId="164" fontId="13" fillId="0" borderId="5" xfId="0" applyNumberFormat="1" applyFont="1" applyBorder="1" applyAlignment="1">
      <alignment horizontal="center" vertical="center" wrapText="1"/>
    </xf>
    <xf numFmtId="49" fontId="13" fillId="4" borderId="5"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164" fontId="13" fillId="4" borderId="5" xfId="0" applyNumberFormat="1" applyFont="1" applyFill="1" applyBorder="1" applyAlignment="1">
      <alignment horizontal="center" vertical="center" wrapText="1"/>
    </xf>
    <xf numFmtId="4" fontId="13" fillId="4" borderId="5"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8" fillId="0" borderId="5" xfId="0" applyFont="1" applyBorder="1" applyAlignment="1">
      <alignment horizontal="center" vertical="center" wrapText="1"/>
    </xf>
    <xf numFmtId="164" fontId="18"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14" fontId="18" fillId="0" borderId="5" xfId="0" applyNumberFormat="1" applyFont="1" applyBorder="1" applyAlignment="1">
      <alignment horizontal="center" vertical="center" wrapText="1"/>
    </xf>
    <xf numFmtId="0" fontId="9" fillId="4" borderId="0" xfId="1" applyFont="1" applyFill="1" applyAlignment="1">
      <alignment horizontal="center" vertical="center" wrapText="1"/>
    </xf>
    <xf numFmtId="0" fontId="15" fillId="9" borderId="8"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7" fillId="4" borderId="0" xfId="1" applyFont="1" applyFill="1" applyBorder="1" applyAlignment="1">
      <alignment horizontal="center" vertical="center" wrapText="1"/>
    </xf>
    <xf numFmtId="49" fontId="13" fillId="0" borderId="5" xfId="0" applyNumberFormat="1" applyFont="1" applyBorder="1" applyAlignment="1">
      <alignment horizontal="center" vertical="center" wrapText="1"/>
    </xf>
    <xf numFmtId="164" fontId="15" fillId="9" borderId="5" xfId="0" applyNumberFormat="1" applyFont="1" applyFill="1" applyBorder="1" applyAlignment="1">
      <alignment horizontal="center" vertical="center" wrapText="1"/>
    </xf>
    <xf numFmtId="0" fontId="15" fillId="9"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5" fillId="9" borderId="12" xfId="0" applyFont="1" applyFill="1" applyBorder="1" applyAlignment="1">
      <alignment vertical="center" wrapText="1"/>
    </xf>
    <xf numFmtId="0" fontId="15" fillId="9" borderId="12" xfId="0" applyFont="1" applyFill="1" applyBorder="1" applyAlignment="1">
      <alignment horizontal="center" vertical="center" wrapText="1"/>
    </xf>
    <xf numFmtId="164" fontId="15" fillId="9" borderId="12" xfId="0" applyNumberFormat="1" applyFont="1" applyFill="1" applyBorder="1" applyAlignment="1">
      <alignment vertical="center" wrapText="1"/>
    </xf>
    <xf numFmtId="14" fontId="13" fillId="4" borderId="5" xfId="0" applyNumberFormat="1"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9" fillId="0" borderId="5" xfId="0" applyFont="1" applyBorder="1" applyAlignment="1">
      <alignment horizontal="left" vertical="center" wrapText="1"/>
    </xf>
    <xf numFmtId="0" fontId="20" fillId="0" borderId="5" xfId="0" applyFont="1" applyBorder="1" applyAlignment="1">
      <alignment horizontal="center" vertical="center" wrapText="1"/>
    </xf>
    <xf numFmtId="44" fontId="19" fillId="0" borderId="5" xfId="0" applyNumberFormat="1" applyFont="1" applyBorder="1" applyAlignment="1">
      <alignment horizontal="center" vertical="center" wrapText="1"/>
    </xf>
    <xf numFmtId="0" fontId="19" fillId="0" borderId="5"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6" xfId="0" applyFont="1" applyBorder="1" applyAlignment="1">
      <alignment horizontal="center" vertical="center" wrapText="1"/>
    </xf>
    <xf numFmtId="44" fontId="19" fillId="0" borderId="7" xfId="0" applyNumberFormat="1" applyFont="1" applyBorder="1" applyAlignment="1">
      <alignment horizontal="center" vertical="center" wrapText="1"/>
    </xf>
    <xf numFmtId="44" fontId="11" fillId="0" borderId="5" xfId="2"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164" fontId="15" fillId="8" borderId="5" xfId="0"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9" fillId="4" borderId="0" xfId="1" applyFont="1" applyFill="1" applyAlignment="1">
      <alignment horizontal="center" vertical="center" wrapText="1"/>
    </xf>
    <xf numFmtId="0" fontId="17" fillId="4" borderId="2"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5" fillId="8" borderId="5" xfId="0" applyFont="1" applyFill="1" applyBorder="1" applyAlignment="1">
      <alignment horizontal="center" vertical="center" wrapText="1"/>
    </xf>
  </cellXfs>
  <cellStyles count="3">
    <cellStyle name="Mo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2</xdr:row>
      <xdr:rowOff>57150</xdr:rowOff>
    </xdr:from>
    <xdr:to>
      <xdr:col>1</xdr:col>
      <xdr:colOff>733424</xdr:colOff>
      <xdr:row>5</xdr:row>
      <xdr:rowOff>123824</xdr:rowOff>
    </xdr:to>
    <xdr:pic>
      <xdr:nvPicPr>
        <xdr:cNvPr id="2" name="Imagem 1" descr="brasao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4" y="523875"/>
          <a:ext cx="676275" cy="809625"/>
        </a:xfrm>
        <a:prstGeom prst="rect">
          <a:avLst/>
        </a:prstGeom>
        <a:noFill/>
        <a:ln>
          <a:noFill/>
        </a:ln>
      </xdr:spPr>
    </xdr:pic>
    <xdr:clientData/>
  </xdr:twoCellAnchor>
  <xdr:twoCellAnchor editAs="oneCell">
    <xdr:from>
      <xdr:col>15</xdr:col>
      <xdr:colOff>381000</xdr:colOff>
      <xdr:row>2</xdr:row>
      <xdr:rowOff>38100</xdr:rowOff>
    </xdr:from>
    <xdr:to>
      <xdr:col>15</xdr:col>
      <xdr:colOff>973455</xdr:colOff>
      <xdr:row>5</xdr:row>
      <xdr:rowOff>114299</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40425" y="504825"/>
          <a:ext cx="592455" cy="819150"/>
        </a:xfrm>
        <a:prstGeom prst="rect">
          <a:avLst/>
        </a:prstGeom>
        <a:solidFill>
          <a:srgbClr val="FFFFFF"/>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ev07\PREVIDENCIA\Users\felipe.ferreira\Downloads\PLOA-2023%20-%20280101-SEGER%20-%20Proje&#231;&#227;o%20das%20Despesas%20-%20GEA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ILHA%20-%20PCA%202026%20-%20IPAJM%20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ções"/>
      <sheetName val="PCA"/>
      <sheetName val="Listas"/>
      <sheetName val="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B6"/>
  <sheetViews>
    <sheetView workbookViewId="0">
      <selection activeCell="B6" sqref="B6"/>
    </sheetView>
  </sheetViews>
  <sheetFormatPr defaultColWidth="0" defaultRowHeight="14.25" zeroHeight="1" x14ac:dyDescent="0.2"/>
  <cols>
    <col min="1" max="1" width="24.5703125" style="3" customWidth="1"/>
    <col min="2" max="2" width="101.85546875" style="3" customWidth="1"/>
    <col min="3" max="16384" width="9.140625" style="3" hidden="1"/>
  </cols>
  <sheetData>
    <row r="1" spans="1:2" ht="18" x14ac:dyDescent="0.25">
      <c r="A1" s="9" t="s">
        <v>5</v>
      </c>
      <c r="B1" s="8"/>
    </row>
    <row r="2" spans="1:2" ht="15" x14ac:dyDescent="0.2">
      <c r="A2" s="6" t="s">
        <v>3</v>
      </c>
      <c r="B2" s="5"/>
    </row>
    <row r="3" spans="1:2" ht="71.25" x14ac:dyDescent="0.2">
      <c r="A3" s="4" t="s">
        <v>4</v>
      </c>
      <c r="B3" s="12" t="s">
        <v>19</v>
      </c>
    </row>
    <row r="4" spans="1:2" ht="42.75" x14ac:dyDescent="0.2">
      <c r="A4" s="7" t="s">
        <v>6</v>
      </c>
      <c r="B4" s="11" t="s">
        <v>10</v>
      </c>
    </row>
    <row r="5" spans="1:2" ht="85.5" x14ac:dyDescent="0.2">
      <c r="A5" s="10" t="s">
        <v>7</v>
      </c>
      <c r="B5" s="12" t="s">
        <v>20</v>
      </c>
    </row>
    <row r="6" spans="1:2" ht="57" x14ac:dyDescent="0.2">
      <c r="A6" s="4" t="s">
        <v>8</v>
      </c>
      <c r="B6" s="12" t="s">
        <v>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outlinePr summaryBelow="0" summaryRight="0"/>
    <pageSetUpPr fitToPage="1"/>
  </sheetPr>
  <dimension ref="B2:U113"/>
  <sheetViews>
    <sheetView showGridLines="0" tabSelected="1" topLeftCell="B1" zoomScale="80" zoomScaleNormal="80" zoomScaleSheetLayoutView="100" workbookViewId="0">
      <pane ySplit="8" topLeftCell="A9" activePane="bottomLeft" state="frozen"/>
      <selection activeCell="B1" sqref="B1"/>
      <selection pane="bottomLeft" activeCell="H11" sqref="H11"/>
    </sheetView>
  </sheetViews>
  <sheetFormatPr defaultColWidth="12.5703125" defaultRowHeight="15.75" customHeight="1" x14ac:dyDescent="0.2"/>
  <cols>
    <col min="1" max="1" width="21.7109375" style="15" customWidth="1"/>
    <col min="2" max="2" width="15" style="15" customWidth="1"/>
    <col min="3" max="3" width="19" style="15" customWidth="1"/>
    <col min="4" max="4" width="71" style="15" customWidth="1"/>
    <col min="5" max="5" width="36" style="15" customWidth="1"/>
    <col min="6" max="6" width="12.85546875" style="15" customWidth="1"/>
    <col min="7" max="7" width="13.5703125" style="15" customWidth="1"/>
    <col min="8" max="8" width="19.42578125" style="22" customWidth="1"/>
    <col min="9" max="9" width="17.7109375" style="15" customWidth="1"/>
    <col min="10" max="10" width="15.28515625" style="15" customWidth="1"/>
    <col min="11" max="11" width="12.140625" style="15" customWidth="1"/>
    <col min="12" max="12" width="13" style="15" customWidth="1"/>
    <col min="13" max="14" width="14.28515625" style="15" customWidth="1"/>
    <col min="15" max="15" width="18" style="15" customWidth="1"/>
    <col min="16" max="16" width="15.28515625" style="15" customWidth="1"/>
    <col min="17" max="20" width="12.5703125" style="15"/>
    <col min="21" max="21" width="12.5703125" style="16" customWidth="1"/>
    <col min="22" max="16384" width="12.5703125" style="15"/>
  </cols>
  <sheetData>
    <row r="2" spans="2:21" ht="35.25" customHeight="1" x14ac:dyDescent="0.2">
      <c r="B2" s="66" t="s">
        <v>30</v>
      </c>
      <c r="C2" s="66"/>
      <c r="D2" s="66"/>
      <c r="E2" s="66"/>
      <c r="F2" s="66"/>
      <c r="G2" s="66"/>
      <c r="H2" s="66"/>
      <c r="I2" s="66"/>
      <c r="J2" s="66"/>
      <c r="K2" s="66"/>
      <c r="L2" s="66"/>
      <c r="M2" s="66"/>
      <c r="N2" s="66"/>
      <c r="O2" s="66"/>
      <c r="P2" s="66"/>
    </row>
    <row r="3" spans="2:21" ht="12.75" x14ac:dyDescent="0.2"/>
    <row r="4" spans="2:21" ht="20.25" customHeight="1" x14ac:dyDescent="0.2">
      <c r="B4" s="67" t="s">
        <v>17</v>
      </c>
      <c r="C4" s="67"/>
      <c r="D4" s="67"/>
      <c r="E4" s="68" t="s">
        <v>203</v>
      </c>
      <c r="F4" s="69"/>
      <c r="G4" s="69"/>
      <c r="H4" s="69"/>
      <c r="I4" s="69"/>
      <c r="J4" s="70"/>
      <c r="K4" s="20"/>
      <c r="L4" s="20"/>
      <c r="M4" s="14"/>
      <c r="N4" s="33"/>
      <c r="O4" s="28" t="s">
        <v>284</v>
      </c>
    </row>
    <row r="5" spans="2:21" ht="25.5" customHeight="1" x14ac:dyDescent="0.2">
      <c r="B5" s="67" t="s">
        <v>18</v>
      </c>
      <c r="C5" s="67"/>
      <c r="D5" s="67"/>
      <c r="E5" s="68" t="s">
        <v>204</v>
      </c>
      <c r="F5" s="69"/>
      <c r="G5" s="69"/>
      <c r="H5" s="69"/>
      <c r="I5" s="69"/>
      <c r="J5" s="70"/>
      <c r="K5" s="20"/>
      <c r="L5" s="20"/>
      <c r="M5" s="14"/>
      <c r="N5" s="33"/>
    </row>
    <row r="6" spans="2:21" ht="25.5" customHeight="1" x14ac:dyDescent="0.2">
      <c r="B6" s="33"/>
      <c r="C6" s="33"/>
      <c r="D6" s="33"/>
      <c r="E6" s="37"/>
      <c r="F6" s="37"/>
      <c r="G6" s="37"/>
      <c r="H6" s="37"/>
      <c r="I6" s="37"/>
      <c r="J6" s="37"/>
      <c r="K6" s="20"/>
      <c r="L6" s="20"/>
      <c r="M6" s="33"/>
      <c r="N6" s="33"/>
    </row>
    <row r="7" spans="2:21" ht="18" customHeight="1" x14ac:dyDescent="0.2">
      <c r="B7" s="60" t="s">
        <v>31</v>
      </c>
      <c r="C7" s="60" t="s">
        <v>29</v>
      </c>
      <c r="D7" s="60" t="s">
        <v>32</v>
      </c>
      <c r="E7" s="60" t="s">
        <v>1</v>
      </c>
      <c r="F7" s="71" t="s">
        <v>12</v>
      </c>
      <c r="G7" s="71" t="s">
        <v>13</v>
      </c>
      <c r="H7" s="65" t="s">
        <v>35</v>
      </c>
      <c r="I7" s="60" t="s">
        <v>0</v>
      </c>
      <c r="J7" s="60" t="s">
        <v>23</v>
      </c>
      <c r="K7" s="60" t="s">
        <v>26</v>
      </c>
      <c r="L7" s="60"/>
      <c r="M7" s="60"/>
      <c r="N7" s="60" t="s">
        <v>270</v>
      </c>
      <c r="O7" s="60" t="s">
        <v>27</v>
      </c>
      <c r="P7" s="60" t="s">
        <v>218</v>
      </c>
    </row>
    <row r="8" spans="2:21" ht="54" customHeight="1" x14ac:dyDescent="0.2">
      <c r="B8" s="60"/>
      <c r="C8" s="60"/>
      <c r="D8" s="60"/>
      <c r="E8" s="60"/>
      <c r="F8" s="71"/>
      <c r="G8" s="71"/>
      <c r="H8" s="65"/>
      <c r="I8" s="60"/>
      <c r="J8" s="60"/>
      <c r="K8" s="40" t="s">
        <v>267</v>
      </c>
      <c r="L8" s="40" t="s">
        <v>268</v>
      </c>
      <c r="M8" s="40" t="s">
        <v>269</v>
      </c>
      <c r="N8" s="60"/>
      <c r="O8" s="60"/>
      <c r="P8" s="60"/>
    </row>
    <row r="9" spans="2:21" ht="128.25" customHeight="1" x14ac:dyDescent="0.2">
      <c r="B9" s="38" t="s">
        <v>234</v>
      </c>
      <c r="C9" s="17" t="s">
        <v>132</v>
      </c>
      <c r="D9" s="17" t="s">
        <v>134</v>
      </c>
      <c r="E9" s="17" t="s">
        <v>133</v>
      </c>
      <c r="F9" s="17" t="s">
        <v>34</v>
      </c>
      <c r="G9" s="17">
        <v>3</v>
      </c>
      <c r="H9" s="23">
        <v>11850</v>
      </c>
      <c r="I9" s="19" t="s">
        <v>2</v>
      </c>
      <c r="J9" s="21">
        <v>46024</v>
      </c>
      <c r="K9" s="17">
        <v>3</v>
      </c>
      <c r="L9" s="17">
        <v>90</v>
      </c>
      <c r="M9" s="17">
        <v>39</v>
      </c>
      <c r="N9" s="17">
        <v>802</v>
      </c>
      <c r="O9" s="17" t="s">
        <v>201</v>
      </c>
      <c r="P9" s="17" t="s">
        <v>196</v>
      </c>
      <c r="U9" s="15"/>
    </row>
    <row r="10" spans="2:21" ht="76.5" customHeight="1" x14ac:dyDescent="0.2">
      <c r="B10" s="38" t="s">
        <v>235</v>
      </c>
      <c r="C10" s="17" t="s">
        <v>45</v>
      </c>
      <c r="D10" s="17" t="s">
        <v>207</v>
      </c>
      <c r="E10" s="17" t="s">
        <v>138</v>
      </c>
      <c r="F10" s="17" t="s">
        <v>87</v>
      </c>
      <c r="G10" s="17">
        <v>200</v>
      </c>
      <c r="H10" s="23">
        <v>3600</v>
      </c>
      <c r="I10" s="19" t="s">
        <v>2</v>
      </c>
      <c r="J10" s="21">
        <v>46024</v>
      </c>
      <c r="K10" s="17">
        <v>3</v>
      </c>
      <c r="L10" s="17">
        <v>90</v>
      </c>
      <c r="M10" s="17">
        <v>30</v>
      </c>
      <c r="N10" s="17">
        <v>802</v>
      </c>
      <c r="O10" s="17"/>
      <c r="P10" s="17" t="s">
        <v>141</v>
      </c>
      <c r="U10" s="15"/>
    </row>
    <row r="11" spans="2:21" ht="126" customHeight="1" x14ac:dyDescent="0.2">
      <c r="B11" s="38" t="s">
        <v>236</v>
      </c>
      <c r="C11" s="17" t="s">
        <v>152</v>
      </c>
      <c r="D11" s="17" t="s">
        <v>157</v>
      </c>
      <c r="E11" s="17" t="s">
        <v>156</v>
      </c>
      <c r="F11" s="17" t="s">
        <v>34</v>
      </c>
      <c r="G11" s="17">
        <v>4</v>
      </c>
      <c r="H11" s="23">
        <v>10000</v>
      </c>
      <c r="I11" s="19" t="s">
        <v>2</v>
      </c>
      <c r="J11" s="21">
        <v>46024</v>
      </c>
      <c r="K11" s="17">
        <v>3</v>
      </c>
      <c r="L11" s="17">
        <v>90</v>
      </c>
      <c r="M11" s="17">
        <v>39</v>
      </c>
      <c r="N11" s="17">
        <v>802</v>
      </c>
      <c r="O11" s="17" t="s">
        <v>202</v>
      </c>
      <c r="P11" s="17" t="s">
        <v>196</v>
      </c>
      <c r="U11" s="15"/>
    </row>
    <row r="12" spans="2:21" ht="109.5" customHeight="1" x14ac:dyDescent="0.2">
      <c r="B12" s="38" t="s">
        <v>237</v>
      </c>
      <c r="C12" s="17" t="s">
        <v>152</v>
      </c>
      <c r="D12" s="17" t="s">
        <v>159</v>
      </c>
      <c r="E12" s="17" t="s">
        <v>158</v>
      </c>
      <c r="F12" s="17" t="s">
        <v>34</v>
      </c>
      <c r="G12" s="17">
        <v>5</v>
      </c>
      <c r="H12" s="23">
        <v>15000</v>
      </c>
      <c r="I12" s="19" t="s">
        <v>2</v>
      </c>
      <c r="J12" s="21">
        <v>46024</v>
      </c>
      <c r="K12" s="17">
        <v>3</v>
      </c>
      <c r="L12" s="17">
        <v>90</v>
      </c>
      <c r="M12" s="17">
        <v>39</v>
      </c>
      <c r="N12" s="17">
        <v>802</v>
      </c>
      <c r="O12" s="17" t="s">
        <v>201</v>
      </c>
      <c r="P12" s="17" t="s">
        <v>196</v>
      </c>
      <c r="U12" s="15"/>
    </row>
    <row r="13" spans="2:21" ht="120" customHeight="1" x14ac:dyDescent="0.2">
      <c r="B13" s="38" t="s">
        <v>238</v>
      </c>
      <c r="C13" s="17" t="s">
        <v>152</v>
      </c>
      <c r="D13" s="17" t="s">
        <v>161</v>
      </c>
      <c r="E13" s="17" t="s">
        <v>160</v>
      </c>
      <c r="F13" s="17" t="s">
        <v>34</v>
      </c>
      <c r="G13" s="17">
        <v>3</v>
      </c>
      <c r="H13" s="23">
        <v>6000</v>
      </c>
      <c r="I13" s="19" t="s">
        <v>2</v>
      </c>
      <c r="J13" s="21">
        <v>46024</v>
      </c>
      <c r="K13" s="17">
        <v>3</v>
      </c>
      <c r="L13" s="17">
        <v>90</v>
      </c>
      <c r="M13" s="17">
        <v>39</v>
      </c>
      <c r="N13" s="17">
        <v>802</v>
      </c>
      <c r="O13" s="17" t="s">
        <v>202</v>
      </c>
      <c r="P13" s="17" t="s">
        <v>196</v>
      </c>
      <c r="U13" s="15"/>
    </row>
    <row r="14" spans="2:21" ht="145.5" customHeight="1" x14ac:dyDescent="0.2">
      <c r="B14" s="38" t="s">
        <v>239</v>
      </c>
      <c r="C14" s="17" t="s">
        <v>152</v>
      </c>
      <c r="D14" s="17" t="s">
        <v>162</v>
      </c>
      <c r="E14" s="17" t="s">
        <v>163</v>
      </c>
      <c r="F14" s="17" t="s">
        <v>34</v>
      </c>
      <c r="G14" s="17">
        <v>6</v>
      </c>
      <c r="H14" s="23">
        <v>12000</v>
      </c>
      <c r="I14" s="19" t="s">
        <v>2</v>
      </c>
      <c r="J14" s="21">
        <v>46024</v>
      </c>
      <c r="K14" s="17">
        <v>3</v>
      </c>
      <c r="L14" s="17">
        <v>90</v>
      </c>
      <c r="M14" s="17">
        <v>39</v>
      </c>
      <c r="N14" s="17">
        <v>802</v>
      </c>
      <c r="O14" s="17" t="s">
        <v>201</v>
      </c>
      <c r="P14" s="17" t="s">
        <v>196</v>
      </c>
      <c r="U14" s="15"/>
    </row>
    <row r="15" spans="2:21" ht="145.5" customHeight="1" x14ac:dyDescent="0.2">
      <c r="B15" s="38" t="s">
        <v>240</v>
      </c>
      <c r="C15" s="17" t="s">
        <v>56</v>
      </c>
      <c r="D15" s="17" t="s">
        <v>285</v>
      </c>
      <c r="E15" s="17" t="s">
        <v>286</v>
      </c>
      <c r="F15" s="17" t="s">
        <v>87</v>
      </c>
      <c r="G15" s="17">
        <v>2</v>
      </c>
      <c r="H15" s="23">
        <v>70603</v>
      </c>
      <c r="I15" s="19" t="s">
        <v>2</v>
      </c>
      <c r="J15" s="21">
        <v>46024</v>
      </c>
      <c r="K15" s="17">
        <v>4</v>
      </c>
      <c r="L15" s="17">
        <v>90</v>
      </c>
      <c r="M15" s="17">
        <v>52</v>
      </c>
      <c r="N15" s="17">
        <v>802</v>
      </c>
      <c r="O15" s="17" t="s">
        <v>202</v>
      </c>
      <c r="P15" s="17" t="s">
        <v>198</v>
      </c>
      <c r="U15" s="15"/>
    </row>
    <row r="16" spans="2:21" ht="192" customHeight="1" x14ac:dyDescent="0.2">
      <c r="B16" s="38" t="s">
        <v>241</v>
      </c>
      <c r="C16" s="17" t="s">
        <v>56</v>
      </c>
      <c r="D16" s="17" t="s">
        <v>222</v>
      </c>
      <c r="E16" s="17" t="s">
        <v>221</v>
      </c>
      <c r="F16" s="29" t="s">
        <v>87</v>
      </c>
      <c r="G16" s="29">
        <v>250</v>
      </c>
      <c r="H16" s="30">
        <v>59670</v>
      </c>
      <c r="I16" s="31" t="s">
        <v>2</v>
      </c>
      <c r="J16" s="32">
        <v>46024</v>
      </c>
      <c r="K16" s="29">
        <v>4</v>
      </c>
      <c r="L16" s="29">
        <v>90</v>
      </c>
      <c r="M16" s="29">
        <v>40</v>
      </c>
      <c r="N16" s="17">
        <v>802</v>
      </c>
      <c r="O16" s="29" t="s">
        <v>201</v>
      </c>
      <c r="P16" s="29" t="s">
        <v>198</v>
      </c>
      <c r="U16" s="15"/>
    </row>
    <row r="17" spans="2:21" ht="135.75" customHeight="1" x14ac:dyDescent="0.2">
      <c r="B17" s="38" t="s">
        <v>242</v>
      </c>
      <c r="C17" s="17" t="s">
        <v>56</v>
      </c>
      <c r="D17" s="17" t="s">
        <v>220</v>
      </c>
      <c r="E17" s="29" t="s">
        <v>219</v>
      </c>
      <c r="F17" s="29" t="s">
        <v>173</v>
      </c>
      <c r="G17" s="29">
        <v>1</v>
      </c>
      <c r="H17" s="30">
        <v>50000</v>
      </c>
      <c r="I17" s="31" t="s">
        <v>2</v>
      </c>
      <c r="J17" s="32">
        <v>46042</v>
      </c>
      <c r="K17" s="29">
        <v>3</v>
      </c>
      <c r="L17" s="29">
        <v>90</v>
      </c>
      <c r="M17" s="29">
        <v>39</v>
      </c>
      <c r="N17" s="17">
        <v>802</v>
      </c>
      <c r="O17" s="29" t="s">
        <v>202</v>
      </c>
      <c r="P17" s="29" t="s">
        <v>197</v>
      </c>
      <c r="U17" s="15"/>
    </row>
    <row r="18" spans="2:21" ht="103.5" customHeight="1" x14ac:dyDescent="0.2">
      <c r="B18" s="38" t="s">
        <v>243</v>
      </c>
      <c r="C18" s="17" t="s">
        <v>45</v>
      </c>
      <c r="D18" s="17" t="s">
        <v>135</v>
      </c>
      <c r="E18" s="17" t="s">
        <v>145</v>
      </c>
      <c r="F18" s="17" t="s">
        <v>147</v>
      </c>
      <c r="G18" s="17">
        <v>8000</v>
      </c>
      <c r="H18" s="23">
        <v>10000</v>
      </c>
      <c r="I18" s="19" t="s">
        <v>2</v>
      </c>
      <c r="J18" s="21">
        <v>46055</v>
      </c>
      <c r="K18" s="17">
        <v>3</v>
      </c>
      <c r="L18" s="17">
        <v>90</v>
      </c>
      <c r="M18" s="17">
        <v>30</v>
      </c>
      <c r="N18" s="17">
        <v>802</v>
      </c>
      <c r="O18" s="17"/>
      <c r="P18" s="17" t="s">
        <v>141</v>
      </c>
      <c r="U18" s="15"/>
    </row>
    <row r="19" spans="2:21" ht="101.25" customHeight="1" x14ac:dyDescent="0.2">
      <c r="B19" s="38" t="s">
        <v>244</v>
      </c>
      <c r="C19" s="17" t="s">
        <v>45</v>
      </c>
      <c r="D19" s="17" t="s">
        <v>135</v>
      </c>
      <c r="E19" s="17" t="s">
        <v>146</v>
      </c>
      <c r="F19" s="17" t="s">
        <v>148</v>
      </c>
      <c r="G19" s="17">
        <v>2500</v>
      </c>
      <c r="H19" s="23">
        <v>62500</v>
      </c>
      <c r="I19" s="19" t="s">
        <v>2</v>
      </c>
      <c r="J19" s="21">
        <v>46055</v>
      </c>
      <c r="K19" s="17">
        <v>3</v>
      </c>
      <c r="L19" s="17">
        <v>90</v>
      </c>
      <c r="M19" s="17">
        <v>30</v>
      </c>
      <c r="N19" s="17">
        <v>802</v>
      </c>
      <c r="O19" s="17"/>
      <c r="P19" s="17" t="s">
        <v>141</v>
      </c>
      <c r="U19" s="15"/>
    </row>
    <row r="20" spans="2:21" ht="183" customHeight="1" x14ac:dyDescent="0.2">
      <c r="B20" s="38" t="s">
        <v>245</v>
      </c>
      <c r="C20" s="17" t="s">
        <v>171</v>
      </c>
      <c r="D20" s="17" t="s">
        <v>172</v>
      </c>
      <c r="E20" s="17" t="s">
        <v>174</v>
      </c>
      <c r="F20" s="17" t="s">
        <v>173</v>
      </c>
      <c r="G20" s="17">
        <v>1</v>
      </c>
      <c r="H20" s="23">
        <v>15000</v>
      </c>
      <c r="I20" s="19" t="s">
        <v>2</v>
      </c>
      <c r="J20" s="21">
        <v>46055</v>
      </c>
      <c r="K20" s="17">
        <v>3</v>
      </c>
      <c r="L20" s="17">
        <v>90</v>
      </c>
      <c r="M20" s="17">
        <v>30</v>
      </c>
      <c r="N20" s="17">
        <v>802</v>
      </c>
      <c r="O20" s="17" t="s">
        <v>202</v>
      </c>
      <c r="P20" s="17" t="s">
        <v>197</v>
      </c>
      <c r="U20" s="15"/>
    </row>
    <row r="21" spans="2:21" ht="56.25" customHeight="1" x14ac:dyDescent="0.2">
      <c r="B21" s="38" t="s">
        <v>246</v>
      </c>
      <c r="C21" s="17" t="s">
        <v>45</v>
      </c>
      <c r="D21" s="17" t="s">
        <v>209</v>
      </c>
      <c r="E21" s="17" t="s">
        <v>210</v>
      </c>
      <c r="F21" s="17" t="s">
        <v>173</v>
      </c>
      <c r="G21" s="17">
        <v>6</v>
      </c>
      <c r="H21" s="23">
        <v>12000</v>
      </c>
      <c r="I21" s="19" t="s">
        <v>2</v>
      </c>
      <c r="J21" s="21">
        <v>46055</v>
      </c>
      <c r="K21" s="17">
        <v>3</v>
      </c>
      <c r="L21" s="17">
        <v>90</v>
      </c>
      <c r="M21" s="17">
        <v>39</v>
      </c>
      <c r="N21" s="17">
        <v>802</v>
      </c>
      <c r="O21" s="17" t="s">
        <v>201</v>
      </c>
      <c r="P21" s="17" t="s">
        <v>197</v>
      </c>
    </row>
    <row r="22" spans="2:21" ht="160.5" customHeight="1" x14ac:dyDescent="0.2">
      <c r="B22" s="38" t="s">
        <v>247</v>
      </c>
      <c r="C22" s="17" t="s">
        <v>43</v>
      </c>
      <c r="D22" s="17" t="s">
        <v>165</v>
      </c>
      <c r="E22" s="17" t="s">
        <v>164</v>
      </c>
      <c r="F22" s="17" t="s">
        <v>34</v>
      </c>
      <c r="G22" s="17">
        <v>5</v>
      </c>
      <c r="H22" s="23">
        <v>5000</v>
      </c>
      <c r="I22" s="19" t="s">
        <v>2</v>
      </c>
      <c r="J22" s="21">
        <v>46082</v>
      </c>
      <c r="K22" s="17">
        <v>3</v>
      </c>
      <c r="L22" s="17">
        <v>90</v>
      </c>
      <c r="M22" s="17">
        <v>39</v>
      </c>
      <c r="N22" s="17">
        <v>802</v>
      </c>
      <c r="O22" s="17" t="s">
        <v>201</v>
      </c>
      <c r="P22" s="17" t="s">
        <v>196</v>
      </c>
      <c r="U22" s="15"/>
    </row>
    <row r="23" spans="2:21" ht="143.25" customHeight="1" x14ac:dyDescent="0.2">
      <c r="B23" s="38" t="s">
        <v>248</v>
      </c>
      <c r="C23" s="17" t="s">
        <v>178</v>
      </c>
      <c r="D23" s="17" t="s">
        <v>205</v>
      </c>
      <c r="E23" s="17" t="s">
        <v>179</v>
      </c>
      <c r="F23" s="17" t="s">
        <v>34</v>
      </c>
      <c r="G23" s="17">
        <v>2</v>
      </c>
      <c r="H23" s="23">
        <v>15000</v>
      </c>
      <c r="I23" s="19" t="s">
        <v>2</v>
      </c>
      <c r="J23" s="21">
        <v>46082</v>
      </c>
      <c r="K23" s="17">
        <v>3</v>
      </c>
      <c r="L23" s="17">
        <v>90</v>
      </c>
      <c r="M23" s="17">
        <v>39</v>
      </c>
      <c r="N23" s="17">
        <v>802</v>
      </c>
      <c r="O23" s="17" t="s">
        <v>202</v>
      </c>
      <c r="P23" s="17" t="s">
        <v>196</v>
      </c>
    </row>
    <row r="24" spans="2:21" ht="116.25" customHeight="1" x14ac:dyDescent="0.2">
      <c r="B24" s="38" t="s">
        <v>249</v>
      </c>
      <c r="C24" s="17" t="s">
        <v>84</v>
      </c>
      <c r="D24" s="17" t="s">
        <v>131</v>
      </c>
      <c r="E24" s="17" t="s">
        <v>130</v>
      </c>
      <c r="F24" s="17" t="s">
        <v>89</v>
      </c>
      <c r="G24" s="17">
        <v>12</v>
      </c>
      <c r="H24" s="23">
        <v>180000</v>
      </c>
      <c r="I24" s="19" t="s">
        <v>2</v>
      </c>
      <c r="J24" s="21">
        <v>46134</v>
      </c>
      <c r="K24" s="17">
        <v>3</v>
      </c>
      <c r="L24" s="17">
        <v>90</v>
      </c>
      <c r="M24" s="17">
        <v>39</v>
      </c>
      <c r="N24" s="17">
        <v>802</v>
      </c>
      <c r="O24" s="17" t="s">
        <v>201</v>
      </c>
      <c r="P24" s="17" t="s">
        <v>196</v>
      </c>
      <c r="U24" s="15"/>
    </row>
    <row r="25" spans="2:21" ht="105" customHeight="1" x14ac:dyDescent="0.2">
      <c r="B25" s="38" t="s">
        <v>250</v>
      </c>
      <c r="C25" s="17" t="s">
        <v>83</v>
      </c>
      <c r="D25" s="17" t="s">
        <v>37</v>
      </c>
      <c r="E25" s="17" t="s">
        <v>36</v>
      </c>
      <c r="F25" s="17" t="s">
        <v>34</v>
      </c>
      <c r="G25" s="17">
        <v>3</v>
      </c>
      <c r="H25" s="23">
        <v>14370</v>
      </c>
      <c r="I25" s="19" t="s">
        <v>2</v>
      </c>
      <c r="J25" s="21">
        <v>46143</v>
      </c>
      <c r="K25" s="17">
        <v>3</v>
      </c>
      <c r="L25" s="17">
        <v>90</v>
      </c>
      <c r="M25" s="17">
        <v>39</v>
      </c>
      <c r="N25" s="17">
        <v>802</v>
      </c>
      <c r="O25" s="17" t="s">
        <v>202</v>
      </c>
      <c r="P25" s="17" t="s">
        <v>196</v>
      </c>
      <c r="U25" s="15"/>
    </row>
    <row r="26" spans="2:21" ht="130.5" customHeight="1" x14ac:dyDescent="0.2">
      <c r="B26" s="38" t="s">
        <v>251</v>
      </c>
      <c r="C26" s="17" t="s">
        <v>83</v>
      </c>
      <c r="D26" s="17" t="s">
        <v>39</v>
      </c>
      <c r="E26" s="17" t="s">
        <v>38</v>
      </c>
      <c r="F26" s="17" t="s">
        <v>34</v>
      </c>
      <c r="G26" s="17">
        <v>5</v>
      </c>
      <c r="H26" s="23">
        <v>19000</v>
      </c>
      <c r="I26" s="19" t="s">
        <v>2</v>
      </c>
      <c r="J26" s="21">
        <v>46143</v>
      </c>
      <c r="K26" s="17">
        <v>3</v>
      </c>
      <c r="L26" s="17">
        <v>90</v>
      </c>
      <c r="M26" s="17">
        <v>39</v>
      </c>
      <c r="N26" s="17">
        <v>802</v>
      </c>
      <c r="O26" s="17" t="s">
        <v>201</v>
      </c>
      <c r="P26" s="17" t="s">
        <v>196</v>
      </c>
      <c r="U26" s="15"/>
    </row>
    <row r="27" spans="2:21" ht="102.75" customHeight="1" x14ac:dyDescent="0.2">
      <c r="B27" s="38" t="s">
        <v>252</v>
      </c>
      <c r="C27" s="17" t="s">
        <v>84</v>
      </c>
      <c r="D27" s="17" t="s">
        <v>41</v>
      </c>
      <c r="E27" s="17" t="s">
        <v>40</v>
      </c>
      <c r="F27" s="17" t="s">
        <v>34</v>
      </c>
      <c r="G27" s="17">
        <v>1</v>
      </c>
      <c r="H27" s="23">
        <v>4950</v>
      </c>
      <c r="I27" s="19" t="s">
        <v>2</v>
      </c>
      <c r="J27" s="21">
        <v>46143</v>
      </c>
      <c r="K27" s="17">
        <v>3</v>
      </c>
      <c r="L27" s="17">
        <v>90</v>
      </c>
      <c r="M27" s="17">
        <v>39</v>
      </c>
      <c r="N27" s="17">
        <v>802</v>
      </c>
      <c r="O27" s="17" t="s">
        <v>202</v>
      </c>
      <c r="P27" s="17" t="s">
        <v>196</v>
      </c>
      <c r="U27" s="15"/>
    </row>
    <row r="28" spans="2:21" ht="189.75" customHeight="1" x14ac:dyDescent="0.2">
      <c r="B28" s="38" t="s">
        <v>253</v>
      </c>
      <c r="C28" s="17" t="s">
        <v>79</v>
      </c>
      <c r="D28" s="17" t="s">
        <v>86</v>
      </c>
      <c r="E28" s="17" t="s">
        <v>85</v>
      </c>
      <c r="F28" s="17" t="s">
        <v>87</v>
      </c>
      <c r="G28" s="17">
        <v>23</v>
      </c>
      <c r="H28" s="23">
        <v>17710</v>
      </c>
      <c r="I28" s="19" t="s">
        <v>2</v>
      </c>
      <c r="J28" s="21">
        <v>46143</v>
      </c>
      <c r="K28" s="17">
        <v>3</v>
      </c>
      <c r="L28" s="17">
        <v>90</v>
      </c>
      <c r="M28" s="17">
        <v>39</v>
      </c>
      <c r="N28" s="17">
        <v>802</v>
      </c>
      <c r="O28" s="17" t="s">
        <v>201</v>
      </c>
      <c r="P28" s="17" t="s">
        <v>196</v>
      </c>
    </row>
    <row r="29" spans="2:21" ht="90" customHeight="1" x14ac:dyDescent="0.2">
      <c r="B29" s="38" t="s">
        <v>254</v>
      </c>
      <c r="C29" s="17" t="s">
        <v>152</v>
      </c>
      <c r="D29" s="17" t="s">
        <v>200</v>
      </c>
      <c r="E29" s="17" t="s">
        <v>199</v>
      </c>
      <c r="F29" s="17" t="s">
        <v>173</v>
      </c>
      <c r="G29" s="17">
        <v>1</v>
      </c>
      <c r="H29" s="23">
        <v>234876</v>
      </c>
      <c r="I29" s="19" t="s">
        <v>2</v>
      </c>
      <c r="J29" s="21">
        <v>46143</v>
      </c>
      <c r="K29" s="17">
        <v>3</v>
      </c>
      <c r="L29" s="17">
        <v>90</v>
      </c>
      <c r="M29" s="17">
        <v>39</v>
      </c>
      <c r="N29" s="17">
        <v>802</v>
      </c>
      <c r="O29" s="17" t="s">
        <v>202</v>
      </c>
      <c r="P29" s="17" t="s">
        <v>197</v>
      </c>
    </row>
    <row r="30" spans="2:21" ht="183" customHeight="1" x14ac:dyDescent="0.2">
      <c r="B30" s="38" t="s">
        <v>255</v>
      </c>
      <c r="C30" s="17" t="s">
        <v>166</v>
      </c>
      <c r="D30" s="17" t="s">
        <v>208</v>
      </c>
      <c r="E30" s="17" t="s">
        <v>170</v>
      </c>
      <c r="F30" s="17" t="s">
        <v>89</v>
      </c>
      <c r="G30" s="17">
        <v>12</v>
      </c>
      <c r="H30" s="23">
        <v>79783.53</v>
      </c>
      <c r="I30" s="19" t="s">
        <v>2</v>
      </c>
      <c r="J30" s="21">
        <v>46146</v>
      </c>
      <c r="K30" s="17">
        <v>3</v>
      </c>
      <c r="L30" s="17">
        <v>90</v>
      </c>
      <c r="M30" s="17">
        <v>40</v>
      </c>
      <c r="N30" s="17">
        <v>802</v>
      </c>
      <c r="O30" s="17" t="s">
        <v>201</v>
      </c>
      <c r="P30" s="17" t="s">
        <v>196</v>
      </c>
    </row>
    <row r="31" spans="2:21" ht="91.5" customHeight="1" x14ac:dyDescent="0.2">
      <c r="B31" s="38" t="s">
        <v>256</v>
      </c>
      <c r="C31" s="17" t="s">
        <v>45</v>
      </c>
      <c r="D31" s="17" t="s">
        <v>123</v>
      </c>
      <c r="E31" s="17" t="s">
        <v>122</v>
      </c>
      <c r="F31" s="17" t="s">
        <v>104</v>
      </c>
      <c r="G31" s="17">
        <v>1</v>
      </c>
      <c r="H31" s="23">
        <v>50000</v>
      </c>
      <c r="I31" s="19" t="s">
        <v>2</v>
      </c>
      <c r="J31" s="21">
        <v>46161</v>
      </c>
      <c r="K31" s="17">
        <v>3</v>
      </c>
      <c r="L31" s="17">
        <v>90</v>
      </c>
      <c r="M31" s="17">
        <v>39</v>
      </c>
      <c r="N31" s="17">
        <v>802</v>
      </c>
      <c r="O31" s="17" t="s">
        <v>202</v>
      </c>
      <c r="P31" s="17" t="s">
        <v>196</v>
      </c>
    </row>
    <row r="32" spans="2:21" ht="99.75" customHeight="1" x14ac:dyDescent="0.2">
      <c r="B32" s="38" t="s">
        <v>257</v>
      </c>
      <c r="C32" s="17" t="s">
        <v>83</v>
      </c>
      <c r="D32" s="17" t="s">
        <v>206</v>
      </c>
      <c r="E32" s="17" t="s">
        <v>33</v>
      </c>
      <c r="F32" s="17" t="s">
        <v>34</v>
      </c>
      <c r="G32" s="18">
        <v>3</v>
      </c>
      <c r="H32" s="23">
        <v>11670</v>
      </c>
      <c r="I32" s="19" t="s">
        <v>2</v>
      </c>
      <c r="J32" s="21">
        <v>46174</v>
      </c>
      <c r="K32" s="17">
        <v>3</v>
      </c>
      <c r="L32" s="17">
        <v>90</v>
      </c>
      <c r="M32" s="17">
        <v>39</v>
      </c>
      <c r="N32" s="17">
        <v>802</v>
      </c>
      <c r="O32" s="17" t="s">
        <v>201</v>
      </c>
      <c r="P32" s="17" t="s">
        <v>196</v>
      </c>
    </row>
    <row r="33" spans="2:21" ht="103.5" customHeight="1" x14ac:dyDescent="0.2">
      <c r="B33" s="38" t="s">
        <v>258</v>
      </c>
      <c r="C33" s="17" t="s">
        <v>45</v>
      </c>
      <c r="D33" s="17" t="s">
        <v>135</v>
      </c>
      <c r="E33" s="17" t="s">
        <v>143</v>
      </c>
      <c r="F33" s="17" t="s">
        <v>144</v>
      </c>
      <c r="G33" s="17">
        <v>30</v>
      </c>
      <c r="H33" s="23">
        <v>2475</v>
      </c>
      <c r="I33" s="19" t="s">
        <v>2</v>
      </c>
      <c r="J33" s="21">
        <v>46204</v>
      </c>
      <c r="K33" s="17">
        <v>3</v>
      </c>
      <c r="L33" s="17">
        <v>90</v>
      </c>
      <c r="M33" s="17">
        <v>30</v>
      </c>
      <c r="N33" s="17">
        <v>802</v>
      </c>
      <c r="O33" s="17"/>
      <c r="P33" s="17" t="s">
        <v>141</v>
      </c>
    </row>
    <row r="34" spans="2:21" ht="99.75" customHeight="1" x14ac:dyDescent="0.2">
      <c r="B34" s="38" t="s">
        <v>259</v>
      </c>
      <c r="C34" s="17" t="s">
        <v>45</v>
      </c>
      <c r="D34" s="17" t="s">
        <v>135</v>
      </c>
      <c r="E34" s="17" t="s">
        <v>142</v>
      </c>
      <c r="F34" s="17" t="s">
        <v>144</v>
      </c>
      <c r="G34" s="17">
        <v>100</v>
      </c>
      <c r="H34" s="23">
        <v>17500</v>
      </c>
      <c r="I34" s="19" t="s">
        <v>2</v>
      </c>
      <c r="J34" s="21">
        <v>46204</v>
      </c>
      <c r="K34" s="17">
        <v>3</v>
      </c>
      <c r="L34" s="17">
        <v>90</v>
      </c>
      <c r="M34" s="17">
        <v>30</v>
      </c>
      <c r="N34" s="17">
        <v>802</v>
      </c>
      <c r="O34" s="17"/>
      <c r="P34" s="17" t="s">
        <v>141</v>
      </c>
    </row>
    <row r="35" spans="2:21" ht="98.25" customHeight="1" x14ac:dyDescent="0.2">
      <c r="B35" s="38" t="s">
        <v>260</v>
      </c>
      <c r="C35" s="17" t="s">
        <v>45</v>
      </c>
      <c r="D35" s="17" t="s">
        <v>135</v>
      </c>
      <c r="E35" s="17" t="s">
        <v>149</v>
      </c>
      <c r="F35" s="17" t="s">
        <v>144</v>
      </c>
      <c r="G35" s="17">
        <v>100</v>
      </c>
      <c r="H35" s="23">
        <v>30000</v>
      </c>
      <c r="I35" s="19" t="s">
        <v>2</v>
      </c>
      <c r="J35" s="21">
        <v>46204</v>
      </c>
      <c r="K35" s="17">
        <v>3</v>
      </c>
      <c r="L35" s="17">
        <v>90</v>
      </c>
      <c r="M35" s="17">
        <v>30</v>
      </c>
      <c r="N35" s="17">
        <v>802</v>
      </c>
      <c r="O35" s="17"/>
      <c r="P35" s="17" t="s">
        <v>141</v>
      </c>
      <c r="U35" s="15"/>
    </row>
    <row r="36" spans="2:21" ht="107.25" customHeight="1" x14ac:dyDescent="0.2">
      <c r="B36" s="38" t="s">
        <v>261</v>
      </c>
      <c r="C36" s="17" t="s">
        <v>45</v>
      </c>
      <c r="D36" s="17" t="s">
        <v>135</v>
      </c>
      <c r="E36" s="17" t="s">
        <v>150</v>
      </c>
      <c r="F36" s="17" t="s">
        <v>151</v>
      </c>
      <c r="G36" s="17">
        <v>10</v>
      </c>
      <c r="H36" s="23">
        <v>7000</v>
      </c>
      <c r="I36" s="19" t="s">
        <v>2</v>
      </c>
      <c r="J36" s="21">
        <v>46204</v>
      </c>
      <c r="K36" s="17">
        <v>3</v>
      </c>
      <c r="L36" s="17">
        <v>90</v>
      </c>
      <c r="M36" s="17">
        <v>30</v>
      </c>
      <c r="N36" s="17">
        <v>802</v>
      </c>
      <c r="O36" s="17"/>
      <c r="P36" s="17" t="s">
        <v>141</v>
      </c>
      <c r="U36" s="15"/>
    </row>
    <row r="37" spans="2:21" ht="99.75" customHeight="1" x14ac:dyDescent="0.2">
      <c r="B37" s="38" t="s">
        <v>262</v>
      </c>
      <c r="C37" s="17" t="s">
        <v>45</v>
      </c>
      <c r="D37" s="25" t="s">
        <v>126</v>
      </c>
      <c r="E37" s="25" t="s">
        <v>49</v>
      </c>
      <c r="F37" s="17" t="s">
        <v>89</v>
      </c>
      <c r="G37" s="17">
        <v>6</v>
      </c>
      <c r="H37" s="23">
        <v>336811.44</v>
      </c>
      <c r="I37" s="19" t="s">
        <v>2</v>
      </c>
      <c r="J37" s="21">
        <v>46204</v>
      </c>
      <c r="K37" s="17">
        <v>3</v>
      </c>
      <c r="L37" s="17">
        <v>90</v>
      </c>
      <c r="M37" s="17">
        <v>37</v>
      </c>
      <c r="N37" s="17">
        <v>802</v>
      </c>
      <c r="O37" s="17" t="s">
        <v>201</v>
      </c>
      <c r="P37" s="17" t="s">
        <v>198</v>
      </c>
    </row>
    <row r="38" spans="2:21" ht="147" customHeight="1" x14ac:dyDescent="0.2">
      <c r="B38" s="38" t="s">
        <v>263</v>
      </c>
      <c r="C38" s="17" t="s">
        <v>166</v>
      </c>
      <c r="D38" s="17" t="s">
        <v>169</v>
      </c>
      <c r="E38" s="17" t="s">
        <v>283</v>
      </c>
      <c r="F38" s="17" t="s">
        <v>89</v>
      </c>
      <c r="G38" s="17">
        <v>12</v>
      </c>
      <c r="H38" s="23">
        <v>0</v>
      </c>
      <c r="I38" s="19" t="s">
        <v>2</v>
      </c>
      <c r="J38" s="21">
        <v>46240</v>
      </c>
      <c r="K38" s="17">
        <v>3</v>
      </c>
      <c r="L38" s="17">
        <v>90</v>
      </c>
      <c r="M38" s="17">
        <v>39</v>
      </c>
      <c r="N38" s="17">
        <v>802</v>
      </c>
      <c r="O38" s="17" t="s">
        <v>202</v>
      </c>
      <c r="P38" s="17" t="s">
        <v>197</v>
      </c>
    </row>
    <row r="39" spans="2:21" ht="75.75" customHeight="1" x14ac:dyDescent="0.2">
      <c r="B39" s="38" t="s">
        <v>264</v>
      </c>
      <c r="C39" s="17" t="s">
        <v>45</v>
      </c>
      <c r="D39" s="17" t="s">
        <v>207</v>
      </c>
      <c r="E39" s="17" t="s">
        <v>136</v>
      </c>
      <c r="F39" s="17" t="s">
        <v>139</v>
      </c>
      <c r="G39" s="17">
        <v>200</v>
      </c>
      <c r="H39" s="23">
        <v>66000</v>
      </c>
      <c r="I39" s="19" t="s">
        <v>2</v>
      </c>
      <c r="J39" s="21">
        <v>46266</v>
      </c>
      <c r="K39" s="17">
        <v>3</v>
      </c>
      <c r="L39" s="17">
        <v>90</v>
      </c>
      <c r="M39" s="17">
        <v>30</v>
      </c>
      <c r="N39" s="17">
        <v>802</v>
      </c>
      <c r="O39" s="17"/>
      <c r="P39" s="17" t="s">
        <v>141</v>
      </c>
    </row>
    <row r="40" spans="2:21" ht="75.75" customHeight="1" x14ac:dyDescent="0.2">
      <c r="B40" s="38" t="s">
        <v>265</v>
      </c>
      <c r="C40" s="17" t="s">
        <v>45</v>
      </c>
      <c r="D40" s="17" t="s">
        <v>207</v>
      </c>
      <c r="E40" s="17" t="s">
        <v>137</v>
      </c>
      <c r="F40" s="17" t="s">
        <v>140</v>
      </c>
      <c r="G40" s="17">
        <v>230</v>
      </c>
      <c r="H40" s="23">
        <v>4255</v>
      </c>
      <c r="I40" s="19" t="s">
        <v>2</v>
      </c>
      <c r="J40" s="21">
        <v>46266</v>
      </c>
      <c r="K40" s="17">
        <v>3</v>
      </c>
      <c r="L40" s="17">
        <v>90</v>
      </c>
      <c r="M40" s="17">
        <v>30</v>
      </c>
      <c r="N40" s="17">
        <v>802</v>
      </c>
      <c r="O40" s="17"/>
      <c r="P40" s="17" t="s">
        <v>141</v>
      </c>
    </row>
    <row r="41" spans="2:21" ht="15.75" customHeight="1" x14ac:dyDescent="0.2">
      <c r="B41" s="34"/>
      <c r="C41" s="36"/>
      <c r="D41" s="34" t="s">
        <v>78</v>
      </c>
      <c r="E41" s="35"/>
      <c r="F41" s="35"/>
      <c r="G41" s="36"/>
      <c r="H41" s="39">
        <f>SUM(H9:H40)</f>
        <v>1434623.97</v>
      </c>
      <c r="I41" s="34"/>
      <c r="J41" s="35"/>
      <c r="K41" s="35"/>
      <c r="L41" s="35"/>
      <c r="M41" s="35"/>
      <c r="N41" s="35"/>
      <c r="O41" s="36"/>
      <c r="P41" s="36"/>
    </row>
    <row r="46" spans="2:21" ht="15.75" customHeight="1" x14ac:dyDescent="0.2">
      <c r="B46" s="58" t="s">
        <v>42</v>
      </c>
      <c r="C46" s="58" t="s">
        <v>29</v>
      </c>
      <c r="D46" s="58" t="s">
        <v>32</v>
      </c>
      <c r="E46" s="58" t="s">
        <v>1</v>
      </c>
      <c r="F46" s="63" t="s">
        <v>12</v>
      </c>
      <c r="G46" s="63" t="s">
        <v>13</v>
      </c>
      <c r="H46" s="63" t="s">
        <v>22</v>
      </c>
      <c r="I46" s="58" t="s">
        <v>0</v>
      </c>
      <c r="J46" s="61" t="s">
        <v>23</v>
      </c>
      <c r="K46" s="60" t="s">
        <v>26</v>
      </c>
      <c r="L46" s="60"/>
      <c r="M46" s="60"/>
      <c r="N46" s="60" t="s">
        <v>270</v>
      </c>
      <c r="O46" s="58" t="s">
        <v>194</v>
      </c>
      <c r="P46" s="58" t="s">
        <v>25</v>
      </c>
    </row>
    <row r="47" spans="2:21" ht="36" customHeight="1" x14ac:dyDescent="0.2">
      <c r="B47" s="59"/>
      <c r="C47" s="59"/>
      <c r="D47" s="59"/>
      <c r="E47" s="59"/>
      <c r="F47" s="64"/>
      <c r="G47" s="64"/>
      <c r="H47" s="64"/>
      <c r="I47" s="59"/>
      <c r="J47" s="62"/>
      <c r="K47" s="40" t="s">
        <v>267</v>
      </c>
      <c r="L47" s="40" t="s">
        <v>268</v>
      </c>
      <c r="M47" s="40" t="s">
        <v>269</v>
      </c>
      <c r="N47" s="60"/>
      <c r="O47" s="59"/>
      <c r="P47" s="59" t="s">
        <v>21</v>
      </c>
    </row>
    <row r="48" spans="2:21" ht="110.25" customHeight="1" x14ac:dyDescent="0.2">
      <c r="B48" s="24" t="s">
        <v>234</v>
      </c>
      <c r="C48" s="25" t="s">
        <v>79</v>
      </c>
      <c r="D48" s="25" t="s">
        <v>96</v>
      </c>
      <c r="E48" s="25" t="s">
        <v>90</v>
      </c>
      <c r="F48" s="25" t="s">
        <v>80</v>
      </c>
      <c r="G48" s="25">
        <v>45936</v>
      </c>
      <c r="H48" s="26">
        <v>247595.04</v>
      </c>
      <c r="I48" s="27" t="s">
        <v>195</v>
      </c>
      <c r="J48" s="45" t="s">
        <v>81</v>
      </c>
      <c r="K48" s="41">
        <v>3</v>
      </c>
      <c r="L48" s="41">
        <v>90</v>
      </c>
      <c r="M48" s="25">
        <v>49</v>
      </c>
      <c r="N48" s="41">
        <v>802</v>
      </c>
      <c r="O48" s="25" t="s">
        <v>190</v>
      </c>
      <c r="P48" s="25" t="s">
        <v>82</v>
      </c>
    </row>
    <row r="49" spans="2:16" ht="72.75" customHeight="1" x14ac:dyDescent="0.2">
      <c r="B49" s="24" t="s">
        <v>235</v>
      </c>
      <c r="C49" s="25" t="s">
        <v>45</v>
      </c>
      <c r="D49" s="25" t="s">
        <v>93</v>
      </c>
      <c r="E49" s="25" t="s">
        <v>88</v>
      </c>
      <c r="F49" s="25" t="s">
        <v>89</v>
      </c>
      <c r="G49" s="25">
        <v>12</v>
      </c>
      <c r="H49" s="26">
        <v>1525203.24</v>
      </c>
      <c r="I49" s="27" t="s">
        <v>195</v>
      </c>
      <c r="J49" s="45" t="s">
        <v>81</v>
      </c>
      <c r="K49" s="41">
        <v>3</v>
      </c>
      <c r="L49" s="41">
        <v>90</v>
      </c>
      <c r="M49" s="25">
        <v>39</v>
      </c>
      <c r="N49" s="41">
        <v>802</v>
      </c>
      <c r="O49" s="25" t="s">
        <v>62</v>
      </c>
      <c r="P49" s="25" t="s">
        <v>95</v>
      </c>
    </row>
    <row r="50" spans="2:16" ht="106.5" customHeight="1" x14ac:dyDescent="0.2">
      <c r="B50" s="24" t="s">
        <v>236</v>
      </c>
      <c r="C50" s="25" t="s">
        <v>45</v>
      </c>
      <c r="D50" s="25" t="s">
        <v>92</v>
      </c>
      <c r="E50" s="25" t="s">
        <v>91</v>
      </c>
      <c r="F50" s="25" t="s">
        <v>89</v>
      </c>
      <c r="G50" s="25">
        <v>12</v>
      </c>
      <c r="H50" s="26">
        <v>180000</v>
      </c>
      <c r="I50" s="27" t="s">
        <v>195</v>
      </c>
      <c r="J50" s="45" t="s">
        <v>81</v>
      </c>
      <c r="K50" s="41">
        <v>3</v>
      </c>
      <c r="L50" s="41">
        <v>90</v>
      </c>
      <c r="M50" s="25">
        <v>33</v>
      </c>
      <c r="N50" s="41">
        <v>802</v>
      </c>
      <c r="O50" s="25" t="s">
        <v>46</v>
      </c>
      <c r="P50" s="25" t="s">
        <v>94</v>
      </c>
    </row>
    <row r="51" spans="2:16" ht="120" customHeight="1" x14ac:dyDescent="0.2">
      <c r="B51" s="24" t="s">
        <v>237</v>
      </c>
      <c r="C51" s="25" t="s">
        <v>45</v>
      </c>
      <c r="D51" s="25" t="s">
        <v>125</v>
      </c>
      <c r="E51" s="25" t="s">
        <v>47</v>
      </c>
      <c r="F51" s="25" t="s">
        <v>89</v>
      </c>
      <c r="G51" s="25">
        <v>12</v>
      </c>
      <c r="H51" s="26">
        <v>709023.24</v>
      </c>
      <c r="I51" s="27" t="s">
        <v>105</v>
      </c>
      <c r="J51" s="45">
        <v>46178</v>
      </c>
      <c r="K51" s="41">
        <v>3</v>
      </c>
      <c r="L51" s="41">
        <v>90</v>
      </c>
      <c r="M51" s="25">
        <v>37</v>
      </c>
      <c r="N51" s="41">
        <v>802</v>
      </c>
      <c r="O51" s="25" t="s">
        <v>48</v>
      </c>
      <c r="P51" s="25"/>
    </row>
    <row r="52" spans="2:16" ht="116.25" customHeight="1" x14ac:dyDescent="0.2">
      <c r="B52" s="24" t="s">
        <v>238</v>
      </c>
      <c r="C52" s="25" t="s">
        <v>45</v>
      </c>
      <c r="D52" s="25" t="s">
        <v>126</v>
      </c>
      <c r="E52" s="25" t="s">
        <v>49</v>
      </c>
      <c r="F52" s="25" t="s">
        <v>89</v>
      </c>
      <c r="G52" s="25">
        <v>6</v>
      </c>
      <c r="H52" s="26">
        <v>336811.44</v>
      </c>
      <c r="I52" s="27" t="s">
        <v>195</v>
      </c>
      <c r="J52" s="45">
        <v>46203</v>
      </c>
      <c r="K52" s="41">
        <v>3</v>
      </c>
      <c r="L52" s="41">
        <v>90</v>
      </c>
      <c r="M52" s="25">
        <v>37</v>
      </c>
      <c r="N52" s="41">
        <v>802</v>
      </c>
      <c r="O52" s="25" t="s">
        <v>46</v>
      </c>
      <c r="P52" s="25"/>
    </row>
    <row r="53" spans="2:16" ht="167.25" customHeight="1" x14ac:dyDescent="0.2">
      <c r="B53" s="24" t="s">
        <v>239</v>
      </c>
      <c r="C53" s="25" t="s">
        <v>183</v>
      </c>
      <c r="D53" s="25" t="s">
        <v>192</v>
      </c>
      <c r="E53" s="25" t="s">
        <v>50</v>
      </c>
      <c r="F53" s="25" t="s">
        <v>44</v>
      </c>
      <c r="G53" s="25">
        <v>12</v>
      </c>
      <c r="H53" s="26">
        <v>709.8</v>
      </c>
      <c r="I53" s="27" t="s">
        <v>105</v>
      </c>
      <c r="J53" s="45">
        <v>46221</v>
      </c>
      <c r="K53" s="41">
        <v>3</v>
      </c>
      <c r="L53" s="41">
        <v>90</v>
      </c>
      <c r="M53" s="25">
        <v>39</v>
      </c>
      <c r="N53" s="41">
        <v>802</v>
      </c>
      <c r="O53" s="25" t="s">
        <v>191</v>
      </c>
      <c r="P53" s="25"/>
    </row>
    <row r="54" spans="2:16" ht="132" customHeight="1" x14ac:dyDescent="0.2">
      <c r="B54" s="24" t="s">
        <v>240</v>
      </c>
      <c r="C54" s="25" t="s">
        <v>52</v>
      </c>
      <c r="D54" s="25" t="s">
        <v>193</v>
      </c>
      <c r="E54" s="25" t="s">
        <v>53</v>
      </c>
      <c r="F54" s="25" t="s">
        <v>44</v>
      </c>
      <c r="G54" s="25">
        <v>12</v>
      </c>
      <c r="H54" s="26">
        <v>0</v>
      </c>
      <c r="I54" s="27" t="s">
        <v>195</v>
      </c>
      <c r="J54" s="45" t="s">
        <v>81</v>
      </c>
      <c r="K54" s="41">
        <v>3</v>
      </c>
      <c r="L54" s="41">
        <v>90</v>
      </c>
      <c r="M54" s="25">
        <v>39</v>
      </c>
      <c r="N54" s="41">
        <v>802</v>
      </c>
      <c r="O54" s="25" t="s">
        <v>54</v>
      </c>
      <c r="P54" s="25" t="s">
        <v>184</v>
      </c>
    </row>
    <row r="55" spans="2:16" ht="113.25" customHeight="1" x14ac:dyDescent="0.2">
      <c r="B55" s="24" t="s">
        <v>241</v>
      </c>
      <c r="C55" s="25" t="s">
        <v>45</v>
      </c>
      <c r="D55" s="25" t="s">
        <v>98</v>
      </c>
      <c r="E55" s="25" t="s">
        <v>55</v>
      </c>
      <c r="F55" s="25" t="s">
        <v>89</v>
      </c>
      <c r="G55" s="25">
        <v>12</v>
      </c>
      <c r="H55" s="26">
        <v>23880</v>
      </c>
      <c r="I55" s="27" t="s">
        <v>195</v>
      </c>
      <c r="J55" s="45" t="s">
        <v>81</v>
      </c>
      <c r="K55" s="41">
        <v>3</v>
      </c>
      <c r="L55" s="41">
        <v>90</v>
      </c>
      <c r="M55" s="25">
        <v>39</v>
      </c>
      <c r="N55" s="41">
        <v>802</v>
      </c>
      <c r="O55" s="25" t="s">
        <v>46</v>
      </c>
      <c r="P55" s="25" t="s">
        <v>97</v>
      </c>
    </row>
    <row r="56" spans="2:16" ht="105" customHeight="1" x14ac:dyDescent="0.2">
      <c r="B56" s="24" t="s">
        <v>242</v>
      </c>
      <c r="C56" s="25" t="s">
        <v>45</v>
      </c>
      <c r="D56" s="25" t="s">
        <v>100</v>
      </c>
      <c r="E56" s="25" t="s">
        <v>99</v>
      </c>
      <c r="F56" s="25" t="s">
        <v>89</v>
      </c>
      <c r="G56" s="25">
        <v>12</v>
      </c>
      <c r="H56" s="26">
        <v>27600</v>
      </c>
      <c r="I56" s="27" t="s">
        <v>195</v>
      </c>
      <c r="J56" s="45" t="s">
        <v>81</v>
      </c>
      <c r="K56" s="41">
        <v>3</v>
      </c>
      <c r="L56" s="41">
        <v>90</v>
      </c>
      <c r="M56" s="25">
        <v>39</v>
      </c>
      <c r="N56" s="41">
        <v>802</v>
      </c>
      <c r="O56" s="25" t="s">
        <v>46</v>
      </c>
      <c r="P56" s="25" t="s">
        <v>101</v>
      </c>
    </row>
    <row r="57" spans="2:16" ht="94.5" customHeight="1" x14ac:dyDescent="0.2">
      <c r="B57" s="24" t="s">
        <v>243</v>
      </c>
      <c r="C57" s="25" t="s">
        <v>45</v>
      </c>
      <c r="D57" s="25" t="s">
        <v>106</v>
      </c>
      <c r="E57" s="25" t="s">
        <v>107</v>
      </c>
      <c r="F57" s="25" t="s">
        <v>104</v>
      </c>
      <c r="G57" s="25">
        <v>1</v>
      </c>
      <c r="H57" s="26">
        <v>432000</v>
      </c>
      <c r="I57" s="27" t="s">
        <v>28</v>
      </c>
      <c r="J57" s="45" t="s">
        <v>81</v>
      </c>
      <c r="K57" s="41">
        <v>3</v>
      </c>
      <c r="L57" s="41">
        <v>91</v>
      </c>
      <c r="M57" s="25">
        <v>39</v>
      </c>
      <c r="N57" s="41">
        <v>802</v>
      </c>
      <c r="O57" s="25" t="s">
        <v>51</v>
      </c>
      <c r="P57" s="25" t="s">
        <v>215</v>
      </c>
    </row>
    <row r="58" spans="2:16" ht="82.5" customHeight="1" x14ac:dyDescent="0.2">
      <c r="B58" s="24" t="s">
        <v>244</v>
      </c>
      <c r="C58" s="25" t="s">
        <v>56</v>
      </c>
      <c r="D58" s="25" t="s">
        <v>211</v>
      </c>
      <c r="E58" s="25" t="s">
        <v>57</v>
      </c>
      <c r="F58" s="25" t="s">
        <v>44</v>
      </c>
      <c r="G58" s="25">
        <v>12</v>
      </c>
      <c r="H58" s="26">
        <v>960000</v>
      </c>
      <c r="I58" s="27" t="s">
        <v>105</v>
      </c>
      <c r="J58" s="45">
        <v>46252</v>
      </c>
      <c r="K58" s="41">
        <v>3</v>
      </c>
      <c r="L58" s="41">
        <v>90</v>
      </c>
      <c r="M58" s="25">
        <v>40</v>
      </c>
      <c r="N58" s="41">
        <v>802</v>
      </c>
      <c r="O58" s="25" t="s">
        <v>58</v>
      </c>
      <c r="P58" s="25"/>
    </row>
    <row r="59" spans="2:16" ht="88.5" customHeight="1" x14ac:dyDescent="0.2">
      <c r="B59" s="24" t="s">
        <v>245</v>
      </c>
      <c r="C59" s="25" t="s">
        <v>56</v>
      </c>
      <c r="D59" s="25" t="s">
        <v>211</v>
      </c>
      <c r="E59" s="25" t="s">
        <v>212</v>
      </c>
      <c r="F59" s="25" t="s">
        <v>44</v>
      </c>
      <c r="G59" s="25">
        <v>12</v>
      </c>
      <c r="H59" s="26">
        <v>743860</v>
      </c>
      <c r="I59" s="27" t="s">
        <v>105</v>
      </c>
      <c r="J59" s="45">
        <v>46252</v>
      </c>
      <c r="K59" s="41">
        <v>3</v>
      </c>
      <c r="L59" s="41">
        <v>90</v>
      </c>
      <c r="M59" s="25">
        <v>40</v>
      </c>
      <c r="N59" s="41">
        <v>802</v>
      </c>
      <c r="O59" s="25" t="s">
        <v>58</v>
      </c>
      <c r="P59" s="25"/>
    </row>
    <row r="60" spans="2:16" ht="90.75" customHeight="1" x14ac:dyDescent="0.2">
      <c r="B60" s="24" t="s">
        <v>246</v>
      </c>
      <c r="C60" s="25" t="s">
        <v>45</v>
      </c>
      <c r="D60" s="25" t="s">
        <v>115</v>
      </c>
      <c r="E60" s="25" t="s">
        <v>59</v>
      </c>
      <c r="F60" s="25" t="s">
        <v>89</v>
      </c>
      <c r="G60" s="25">
        <v>12</v>
      </c>
      <c r="H60" s="26">
        <v>25483.360000000001</v>
      </c>
      <c r="I60" s="27" t="s">
        <v>105</v>
      </c>
      <c r="J60" s="45">
        <v>46278</v>
      </c>
      <c r="K60" s="41">
        <v>3</v>
      </c>
      <c r="L60" s="41">
        <v>90</v>
      </c>
      <c r="M60" s="25">
        <v>30</v>
      </c>
      <c r="N60" s="41">
        <v>802</v>
      </c>
      <c r="O60" s="25" t="s">
        <v>46</v>
      </c>
      <c r="P60" s="25"/>
    </row>
    <row r="61" spans="2:16" ht="97.5" customHeight="1" x14ac:dyDescent="0.2">
      <c r="B61" s="24" t="s">
        <v>247</v>
      </c>
      <c r="C61" s="25" t="s">
        <v>45</v>
      </c>
      <c r="D61" s="25" t="s">
        <v>120</v>
      </c>
      <c r="E61" s="25" t="s">
        <v>119</v>
      </c>
      <c r="F61" s="25" t="s">
        <v>89</v>
      </c>
      <c r="G61" s="25">
        <v>12</v>
      </c>
      <c r="H61" s="26">
        <v>10699.2</v>
      </c>
      <c r="I61" s="27" t="s">
        <v>195</v>
      </c>
      <c r="J61" s="45" t="s">
        <v>81</v>
      </c>
      <c r="K61" s="41">
        <v>3</v>
      </c>
      <c r="L61" s="41">
        <v>90</v>
      </c>
      <c r="M61" s="25">
        <v>39</v>
      </c>
      <c r="N61" s="41">
        <v>802</v>
      </c>
      <c r="O61" s="25" t="s">
        <v>46</v>
      </c>
      <c r="P61" s="25" t="s">
        <v>121</v>
      </c>
    </row>
    <row r="62" spans="2:16" ht="109.5" customHeight="1" x14ac:dyDescent="0.2">
      <c r="B62" s="24" t="s">
        <v>248</v>
      </c>
      <c r="C62" s="25" t="s">
        <v>60</v>
      </c>
      <c r="D62" s="25" t="s">
        <v>177</v>
      </c>
      <c r="E62" s="25" t="s">
        <v>61</v>
      </c>
      <c r="F62" s="25" t="s">
        <v>89</v>
      </c>
      <c r="G62" s="25">
        <v>12</v>
      </c>
      <c r="H62" s="26">
        <v>502998.6</v>
      </c>
      <c r="I62" s="27" t="s">
        <v>105</v>
      </c>
      <c r="J62" s="45">
        <v>46281</v>
      </c>
      <c r="K62" s="41">
        <v>3</v>
      </c>
      <c r="L62" s="41">
        <v>90</v>
      </c>
      <c r="M62" s="25">
        <v>37</v>
      </c>
      <c r="N62" s="41">
        <v>802</v>
      </c>
      <c r="O62" s="25" t="s">
        <v>62</v>
      </c>
      <c r="P62" s="25"/>
    </row>
    <row r="63" spans="2:16" ht="110.25" customHeight="1" x14ac:dyDescent="0.2">
      <c r="B63" s="24" t="s">
        <v>249</v>
      </c>
      <c r="C63" s="25" t="s">
        <v>60</v>
      </c>
      <c r="D63" s="25" t="s">
        <v>177</v>
      </c>
      <c r="E63" s="25" t="s">
        <v>63</v>
      </c>
      <c r="F63" s="25" t="s">
        <v>89</v>
      </c>
      <c r="G63" s="25">
        <v>12</v>
      </c>
      <c r="H63" s="26">
        <v>501249.8</v>
      </c>
      <c r="I63" s="27" t="s">
        <v>105</v>
      </c>
      <c r="J63" s="45">
        <v>46281</v>
      </c>
      <c r="K63" s="41">
        <v>3</v>
      </c>
      <c r="L63" s="41">
        <v>90</v>
      </c>
      <c r="M63" s="25">
        <v>37</v>
      </c>
      <c r="N63" s="41">
        <v>802</v>
      </c>
      <c r="O63" s="25" t="s">
        <v>62</v>
      </c>
      <c r="P63" s="25"/>
    </row>
    <row r="64" spans="2:16" ht="181.5" customHeight="1" x14ac:dyDescent="0.2">
      <c r="B64" s="24" t="s">
        <v>250</v>
      </c>
      <c r="C64" s="25" t="s">
        <v>186</v>
      </c>
      <c r="D64" s="25" t="s">
        <v>187</v>
      </c>
      <c r="E64" s="25" t="s">
        <v>64</v>
      </c>
      <c r="F64" s="25" t="s">
        <v>44</v>
      </c>
      <c r="G64" s="25">
        <v>12</v>
      </c>
      <c r="H64" s="26">
        <v>111838.68</v>
      </c>
      <c r="I64" s="27" t="s">
        <v>195</v>
      </c>
      <c r="J64" s="45" t="s">
        <v>81</v>
      </c>
      <c r="K64" s="41">
        <v>3</v>
      </c>
      <c r="L64" s="41">
        <v>90</v>
      </c>
      <c r="M64" s="25">
        <v>40</v>
      </c>
      <c r="N64" s="41">
        <v>802</v>
      </c>
      <c r="O64" s="25" t="s">
        <v>65</v>
      </c>
      <c r="P64" s="25" t="s">
        <v>185</v>
      </c>
    </row>
    <row r="65" spans="2:16" ht="93.75" customHeight="1" x14ac:dyDescent="0.2">
      <c r="B65" s="24" t="s">
        <v>251</v>
      </c>
      <c r="C65" s="25" t="s">
        <v>45</v>
      </c>
      <c r="D65" s="25" t="s">
        <v>113</v>
      </c>
      <c r="E65" s="25" t="s">
        <v>66</v>
      </c>
      <c r="F65" s="25" t="s">
        <v>89</v>
      </c>
      <c r="G65" s="25">
        <v>12</v>
      </c>
      <c r="H65" s="26">
        <v>54000</v>
      </c>
      <c r="I65" s="27" t="s">
        <v>195</v>
      </c>
      <c r="J65" s="45" t="s">
        <v>81</v>
      </c>
      <c r="K65" s="41">
        <v>3</v>
      </c>
      <c r="L65" s="41">
        <v>90</v>
      </c>
      <c r="M65" s="25">
        <v>39</v>
      </c>
      <c r="N65" s="41">
        <v>802</v>
      </c>
      <c r="O65" s="25" t="s">
        <v>46</v>
      </c>
      <c r="P65" s="25" t="s">
        <v>114</v>
      </c>
    </row>
    <row r="66" spans="2:16" ht="84.75" customHeight="1" x14ac:dyDescent="0.2">
      <c r="B66" s="24" t="s">
        <v>252</v>
      </c>
      <c r="C66" s="25" t="s">
        <v>45</v>
      </c>
      <c r="D66" s="25" t="s">
        <v>124</v>
      </c>
      <c r="E66" s="25" t="s">
        <v>67</v>
      </c>
      <c r="F66" s="25" t="s">
        <v>104</v>
      </c>
      <c r="G66" s="25">
        <v>1</v>
      </c>
      <c r="H66" s="26">
        <v>200000</v>
      </c>
      <c r="I66" s="27" t="s">
        <v>195</v>
      </c>
      <c r="J66" s="45" t="s">
        <v>81</v>
      </c>
      <c r="K66" s="41">
        <v>3</v>
      </c>
      <c r="L66" s="41">
        <v>90</v>
      </c>
      <c r="M66" s="25">
        <v>39</v>
      </c>
      <c r="N66" s="41">
        <v>802</v>
      </c>
      <c r="O66" s="25" t="s">
        <v>46</v>
      </c>
      <c r="P66" s="25"/>
    </row>
    <row r="67" spans="2:16" ht="108" customHeight="1" x14ac:dyDescent="0.2">
      <c r="B67" s="24" t="s">
        <v>253</v>
      </c>
      <c r="C67" s="25" t="s">
        <v>45</v>
      </c>
      <c r="D67" s="25" t="s">
        <v>102</v>
      </c>
      <c r="E67" s="25" t="s">
        <v>68</v>
      </c>
      <c r="F67" s="25" t="s">
        <v>89</v>
      </c>
      <c r="G67" s="25">
        <v>12</v>
      </c>
      <c r="H67" s="26">
        <v>25119.599999999999</v>
      </c>
      <c r="I67" s="27" t="s">
        <v>195</v>
      </c>
      <c r="J67" s="45" t="s">
        <v>81</v>
      </c>
      <c r="K67" s="41">
        <v>3</v>
      </c>
      <c r="L67" s="41">
        <v>90</v>
      </c>
      <c r="M67" s="25">
        <v>39</v>
      </c>
      <c r="N67" s="41">
        <v>802</v>
      </c>
      <c r="O67" s="25" t="s">
        <v>46</v>
      </c>
      <c r="P67" s="25" t="s">
        <v>118</v>
      </c>
    </row>
    <row r="68" spans="2:16" ht="93" customHeight="1" x14ac:dyDescent="0.2">
      <c r="B68" s="24" t="s">
        <v>254</v>
      </c>
      <c r="C68" s="25" t="s">
        <v>45</v>
      </c>
      <c r="D68" s="25" t="s">
        <v>112</v>
      </c>
      <c r="E68" s="25" t="s">
        <v>69</v>
      </c>
      <c r="F68" s="25" t="s">
        <v>44</v>
      </c>
      <c r="G68" s="25">
        <v>12</v>
      </c>
      <c r="H68" s="26">
        <v>36776.399999999994</v>
      </c>
      <c r="I68" s="27" t="s">
        <v>105</v>
      </c>
      <c r="J68" s="45">
        <v>46040</v>
      </c>
      <c r="K68" s="41">
        <v>3</v>
      </c>
      <c r="L68" s="41">
        <v>90</v>
      </c>
      <c r="M68" s="25">
        <v>39</v>
      </c>
      <c r="N68" s="41">
        <v>802</v>
      </c>
      <c r="O68" s="25" t="s">
        <v>46</v>
      </c>
      <c r="P68" s="25"/>
    </row>
    <row r="69" spans="2:16" ht="163.5" customHeight="1" x14ac:dyDescent="0.2">
      <c r="B69" s="24" t="s">
        <v>255</v>
      </c>
      <c r="C69" s="25" t="s">
        <v>70</v>
      </c>
      <c r="D69" s="25" t="s">
        <v>188</v>
      </c>
      <c r="E69" s="25" t="s">
        <v>71</v>
      </c>
      <c r="F69" s="25" t="s">
        <v>89</v>
      </c>
      <c r="G69" s="25">
        <v>12</v>
      </c>
      <c r="H69" s="26">
        <v>96000</v>
      </c>
      <c r="I69" s="27" t="s">
        <v>195</v>
      </c>
      <c r="J69" s="45" t="s">
        <v>81</v>
      </c>
      <c r="K69" s="41">
        <v>3</v>
      </c>
      <c r="L69" s="41">
        <v>90</v>
      </c>
      <c r="M69" s="25">
        <v>40</v>
      </c>
      <c r="N69" s="41">
        <v>802</v>
      </c>
      <c r="O69" s="25" t="s">
        <v>72</v>
      </c>
      <c r="P69" s="25" t="s">
        <v>189</v>
      </c>
    </row>
    <row r="70" spans="2:16" ht="103.5" customHeight="1" x14ac:dyDescent="0.2">
      <c r="B70" s="24" t="s">
        <v>256</v>
      </c>
      <c r="C70" s="25" t="s">
        <v>45</v>
      </c>
      <c r="D70" s="25" t="s">
        <v>111</v>
      </c>
      <c r="E70" s="25" t="s">
        <v>73</v>
      </c>
      <c r="F70" s="25" t="s">
        <v>44</v>
      </c>
      <c r="G70" s="25">
        <v>12</v>
      </c>
      <c r="H70" s="26">
        <v>147397.85999999999</v>
      </c>
      <c r="I70" s="27" t="s">
        <v>105</v>
      </c>
      <c r="J70" s="45">
        <v>46130</v>
      </c>
      <c r="K70" s="41">
        <v>3</v>
      </c>
      <c r="L70" s="41">
        <v>90</v>
      </c>
      <c r="M70" s="25">
        <v>39</v>
      </c>
      <c r="N70" s="41">
        <v>802</v>
      </c>
      <c r="O70" s="25" t="s">
        <v>46</v>
      </c>
      <c r="P70" s="25"/>
    </row>
    <row r="71" spans="2:16" ht="113.25" customHeight="1" x14ac:dyDescent="0.2">
      <c r="B71" s="24" t="s">
        <v>257</v>
      </c>
      <c r="C71" s="25" t="s">
        <v>45</v>
      </c>
      <c r="D71" s="25" t="s">
        <v>103</v>
      </c>
      <c r="E71" s="25" t="s">
        <v>74</v>
      </c>
      <c r="F71" s="25" t="s">
        <v>104</v>
      </c>
      <c r="G71" s="25">
        <v>1</v>
      </c>
      <c r="H71" s="26">
        <v>130000</v>
      </c>
      <c r="I71" s="27" t="s">
        <v>105</v>
      </c>
      <c r="J71" s="45">
        <v>46109</v>
      </c>
      <c r="K71" s="41">
        <v>3</v>
      </c>
      <c r="L71" s="41">
        <v>90</v>
      </c>
      <c r="M71" s="25">
        <v>33</v>
      </c>
      <c r="N71" s="41">
        <v>802</v>
      </c>
      <c r="O71" s="25" t="s">
        <v>48</v>
      </c>
      <c r="P71" s="25"/>
    </row>
    <row r="72" spans="2:16" ht="139.5" customHeight="1" x14ac:dyDescent="0.2">
      <c r="B72" s="24" t="s">
        <v>258</v>
      </c>
      <c r="C72" s="25" t="s">
        <v>45</v>
      </c>
      <c r="D72" s="25" t="s">
        <v>110</v>
      </c>
      <c r="E72" s="25" t="s">
        <v>109</v>
      </c>
      <c r="F72" s="25" t="s">
        <v>104</v>
      </c>
      <c r="G72" s="25">
        <v>1</v>
      </c>
      <c r="H72" s="26">
        <v>2547.5</v>
      </c>
      <c r="I72" s="27" t="s">
        <v>195</v>
      </c>
      <c r="J72" s="45" t="s">
        <v>81</v>
      </c>
      <c r="K72" s="41">
        <v>3</v>
      </c>
      <c r="L72" s="41">
        <v>90</v>
      </c>
      <c r="M72" s="25">
        <v>39</v>
      </c>
      <c r="N72" s="41">
        <v>802</v>
      </c>
      <c r="O72" s="25" t="s">
        <v>46</v>
      </c>
      <c r="P72" s="25" t="s">
        <v>217</v>
      </c>
    </row>
    <row r="73" spans="2:16" ht="150" customHeight="1" x14ac:dyDescent="0.2">
      <c r="B73" s="24" t="s">
        <v>259</v>
      </c>
      <c r="C73" s="25" t="s">
        <v>45</v>
      </c>
      <c r="D73" s="25" t="s">
        <v>117</v>
      </c>
      <c r="E73" s="25" t="s">
        <v>116</v>
      </c>
      <c r="F73" s="25" t="s">
        <v>104</v>
      </c>
      <c r="G73" s="25">
        <v>1</v>
      </c>
      <c r="H73" s="26">
        <v>11677.84</v>
      </c>
      <c r="I73" s="27" t="s">
        <v>195</v>
      </c>
      <c r="J73" s="45" t="s">
        <v>81</v>
      </c>
      <c r="K73" s="41">
        <v>3</v>
      </c>
      <c r="L73" s="41">
        <v>90</v>
      </c>
      <c r="M73" s="25">
        <v>40</v>
      </c>
      <c r="N73" s="41">
        <v>802</v>
      </c>
      <c r="O73" s="25" t="s">
        <v>46</v>
      </c>
      <c r="P73" s="25" t="s">
        <v>118</v>
      </c>
    </row>
    <row r="74" spans="2:16" ht="239.25" customHeight="1" x14ac:dyDescent="0.2">
      <c r="B74" s="24" t="s">
        <v>260</v>
      </c>
      <c r="C74" s="25" t="s">
        <v>128</v>
      </c>
      <c r="D74" s="25" t="s">
        <v>129</v>
      </c>
      <c r="E74" s="25" t="s">
        <v>127</v>
      </c>
      <c r="F74" s="25" t="s">
        <v>104</v>
      </c>
      <c r="G74" s="25">
        <v>1</v>
      </c>
      <c r="H74" s="26">
        <v>1500977.56</v>
      </c>
      <c r="I74" s="27" t="s">
        <v>28</v>
      </c>
      <c r="J74" s="45" t="s">
        <v>81</v>
      </c>
      <c r="K74" s="41">
        <v>3</v>
      </c>
      <c r="L74" s="41">
        <v>90</v>
      </c>
      <c r="M74" s="25" t="s">
        <v>280</v>
      </c>
      <c r="N74" s="41">
        <v>802</v>
      </c>
      <c r="O74" s="25" t="s">
        <v>77</v>
      </c>
      <c r="P74" s="25" t="s">
        <v>216</v>
      </c>
    </row>
    <row r="75" spans="2:16" ht="86.25" customHeight="1" x14ac:dyDescent="0.2">
      <c r="B75" s="24" t="s">
        <v>261</v>
      </c>
      <c r="C75" s="17" t="s">
        <v>152</v>
      </c>
      <c r="D75" s="25" t="s">
        <v>154</v>
      </c>
      <c r="E75" s="17" t="s">
        <v>153</v>
      </c>
      <c r="F75" s="25" t="s">
        <v>155</v>
      </c>
      <c r="G75" s="25">
        <v>18000</v>
      </c>
      <c r="H75" s="26">
        <v>2340000</v>
      </c>
      <c r="I75" s="27" t="s">
        <v>28</v>
      </c>
      <c r="J75" s="45" t="s">
        <v>81</v>
      </c>
      <c r="K75" s="41">
        <v>3</v>
      </c>
      <c r="L75" s="41">
        <v>90</v>
      </c>
      <c r="M75" s="25" t="s">
        <v>281</v>
      </c>
      <c r="N75" s="41">
        <v>802</v>
      </c>
      <c r="O75" s="25" t="s">
        <v>51</v>
      </c>
      <c r="P75" s="25" t="s">
        <v>216</v>
      </c>
    </row>
    <row r="76" spans="2:16" ht="131.25" customHeight="1" x14ac:dyDescent="0.2">
      <c r="B76" s="24" t="s">
        <v>262</v>
      </c>
      <c r="C76" s="17" t="s">
        <v>166</v>
      </c>
      <c r="D76" s="17" t="s">
        <v>168</v>
      </c>
      <c r="E76" s="17" t="s">
        <v>167</v>
      </c>
      <c r="F76" s="25" t="s">
        <v>89</v>
      </c>
      <c r="G76" s="25">
        <v>12</v>
      </c>
      <c r="H76" s="26">
        <v>96370.71</v>
      </c>
      <c r="I76" s="27" t="s">
        <v>28</v>
      </c>
      <c r="J76" s="45" t="s">
        <v>81</v>
      </c>
      <c r="K76" s="41">
        <v>3</v>
      </c>
      <c r="L76" s="41">
        <v>90</v>
      </c>
      <c r="M76" s="25">
        <v>39</v>
      </c>
      <c r="N76" s="41">
        <v>802</v>
      </c>
      <c r="O76" s="25" t="s">
        <v>51</v>
      </c>
      <c r="P76" s="25" t="s">
        <v>108</v>
      </c>
    </row>
    <row r="77" spans="2:16" ht="73.5" customHeight="1" x14ac:dyDescent="0.2">
      <c r="B77" s="24" t="s">
        <v>263</v>
      </c>
      <c r="C77" s="25" t="s">
        <v>75</v>
      </c>
      <c r="D77" s="25" t="s">
        <v>175</v>
      </c>
      <c r="E77" s="25" t="s">
        <v>76</v>
      </c>
      <c r="F77" s="25" t="s">
        <v>176</v>
      </c>
      <c r="G77" s="25">
        <v>1200</v>
      </c>
      <c r="H77" s="26">
        <v>5640</v>
      </c>
      <c r="I77" s="27" t="s">
        <v>105</v>
      </c>
      <c r="J77" s="45">
        <v>46248</v>
      </c>
      <c r="K77" s="41">
        <v>3</v>
      </c>
      <c r="L77" s="41">
        <v>90</v>
      </c>
      <c r="M77" s="25">
        <v>39</v>
      </c>
      <c r="N77" s="41">
        <v>802</v>
      </c>
      <c r="O77" s="25" t="s">
        <v>77</v>
      </c>
      <c r="P77" s="25"/>
    </row>
    <row r="78" spans="2:16" ht="94.5" customHeight="1" x14ac:dyDescent="0.2">
      <c r="B78" s="24" t="s">
        <v>264</v>
      </c>
      <c r="C78" s="25" t="s">
        <v>45</v>
      </c>
      <c r="D78" s="25" t="s">
        <v>181</v>
      </c>
      <c r="E78" s="25" t="s">
        <v>180</v>
      </c>
      <c r="F78" s="25" t="s">
        <v>89</v>
      </c>
      <c r="G78" s="25">
        <v>12</v>
      </c>
      <c r="H78" s="26">
        <v>73774.679999999993</v>
      </c>
      <c r="I78" s="27" t="s">
        <v>195</v>
      </c>
      <c r="J78" s="45" t="s">
        <v>81</v>
      </c>
      <c r="K78" s="41">
        <v>3</v>
      </c>
      <c r="L78" s="41">
        <v>90</v>
      </c>
      <c r="M78" s="25">
        <v>39</v>
      </c>
      <c r="N78" s="41">
        <v>802</v>
      </c>
      <c r="O78" s="25" t="s">
        <v>46</v>
      </c>
      <c r="P78" s="25" t="s">
        <v>182</v>
      </c>
    </row>
    <row r="79" spans="2:16" ht="102" customHeight="1" x14ac:dyDescent="0.2">
      <c r="B79" s="24" t="s">
        <v>265</v>
      </c>
      <c r="C79" s="25" t="s">
        <v>56</v>
      </c>
      <c r="D79" s="25" t="s">
        <v>214</v>
      </c>
      <c r="E79" s="25" t="s">
        <v>213</v>
      </c>
      <c r="F79" s="25" t="s">
        <v>89</v>
      </c>
      <c r="G79" s="25">
        <v>12</v>
      </c>
      <c r="H79" s="26">
        <v>2151286.08</v>
      </c>
      <c r="I79" s="27" t="s">
        <v>28</v>
      </c>
      <c r="J79" s="45" t="s">
        <v>81</v>
      </c>
      <c r="K79" s="41">
        <v>3</v>
      </c>
      <c r="L79" s="41">
        <v>91</v>
      </c>
      <c r="M79" s="25">
        <v>40</v>
      </c>
      <c r="N79" s="41">
        <v>802</v>
      </c>
      <c r="O79" s="25" t="s">
        <v>51</v>
      </c>
      <c r="P79" s="25" t="s">
        <v>215</v>
      </c>
    </row>
    <row r="80" spans="2:16" ht="141" customHeight="1" x14ac:dyDescent="0.2">
      <c r="B80" s="24" t="s">
        <v>266</v>
      </c>
      <c r="C80" s="25" t="s">
        <v>223</v>
      </c>
      <c r="D80" s="25" t="s">
        <v>225</v>
      </c>
      <c r="E80" s="25" t="s">
        <v>226</v>
      </c>
      <c r="F80" s="25" t="s">
        <v>87</v>
      </c>
      <c r="G80" s="25">
        <v>1</v>
      </c>
      <c r="H80" s="26">
        <v>4800000</v>
      </c>
      <c r="I80" s="27" t="s">
        <v>28</v>
      </c>
      <c r="J80" s="45" t="s">
        <v>81</v>
      </c>
      <c r="K80" s="41">
        <v>3</v>
      </c>
      <c r="L80" s="41">
        <v>90</v>
      </c>
      <c r="M80" s="25">
        <v>40</v>
      </c>
      <c r="N80" s="41">
        <v>802</v>
      </c>
      <c r="O80" s="25" t="s">
        <v>77</v>
      </c>
      <c r="P80" s="25" t="s">
        <v>224</v>
      </c>
    </row>
    <row r="81" spans="2:16" ht="140.25" customHeight="1" x14ac:dyDescent="0.2">
      <c r="B81" s="24" t="s">
        <v>266</v>
      </c>
      <c r="C81" s="25" t="s">
        <v>223</v>
      </c>
      <c r="D81" s="25" t="s">
        <v>225</v>
      </c>
      <c r="E81" s="25" t="s">
        <v>227</v>
      </c>
      <c r="F81" s="25" t="s">
        <v>232</v>
      </c>
      <c r="G81" s="25">
        <v>1000</v>
      </c>
      <c r="H81" s="26">
        <v>580000</v>
      </c>
      <c r="I81" s="27" t="s">
        <v>28</v>
      </c>
      <c r="J81" s="45" t="s">
        <v>81</v>
      </c>
      <c r="K81" s="41">
        <v>3</v>
      </c>
      <c r="L81" s="41">
        <v>90</v>
      </c>
      <c r="M81" s="25">
        <v>40</v>
      </c>
      <c r="N81" s="41">
        <v>802</v>
      </c>
      <c r="O81" s="25" t="s">
        <v>77</v>
      </c>
      <c r="P81" s="25" t="s">
        <v>224</v>
      </c>
    </row>
    <row r="82" spans="2:16" ht="156" customHeight="1" x14ac:dyDescent="0.2">
      <c r="B82" s="24" t="s">
        <v>266</v>
      </c>
      <c r="C82" s="25" t="s">
        <v>223</v>
      </c>
      <c r="D82" s="25" t="s">
        <v>225</v>
      </c>
      <c r="E82" s="25" t="s">
        <v>228</v>
      </c>
      <c r="F82" s="25" t="s">
        <v>89</v>
      </c>
      <c r="G82" s="25">
        <v>12</v>
      </c>
      <c r="H82" s="26">
        <v>2088000</v>
      </c>
      <c r="I82" s="27" t="s">
        <v>28</v>
      </c>
      <c r="J82" s="45" t="s">
        <v>81</v>
      </c>
      <c r="K82" s="41">
        <v>3</v>
      </c>
      <c r="L82" s="41">
        <v>90</v>
      </c>
      <c r="M82" s="25">
        <v>40</v>
      </c>
      <c r="N82" s="41">
        <v>802</v>
      </c>
      <c r="O82" s="25" t="s">
        <v>77</v>
      </c>
      <c r="P82" s="25" t="s">
        <v>224</v>
      </c>
    </row>
    <row r="83" spans="2:16" ht="137.25" customHeight="1" x14ac:dyDescent="0.2">
      <c r="B83" s="24" t="s">
        <v>266</v>
      </c>
      <c r="C83" s="25" t="s">
        <v>223</v>
      </c>
      <c r="D83" s="25" t="s">
        <v>225</v>
      </c>
      <c r="E83" s="25" t="s">
        <v>229</v>
      </c>
      <c r="F83" s="25" t="s">
        <v>89</v>
      </c>
      <c r="G83" s="25">
        <v>12</v>
      </c>
      <c r="H83" s="26">
        <v>240000</v>
      </c>
      <c r="I83" s="27" t="s">
        <v>28</v>
      </c>
      <c r="J83" s="45" t="s">
        <v>81</v>
      </c>
      <c r="K83" s="41">
        <v>3</v>
      </c>
      <c r="L83" s="41">
        <v>90</v>
      </c>
      <c r="M83" s="25">
        <v>40</v>
      </c>
      <c r="N83" s="41">
        <v>802</v>
      </c>
      <c r="O83" s="25" t="s">
        <v>77</v>
      </c>
      <c r="P83" s="25" t="s">
        <v>224</v>
      </c>
    </row>
    <row r="84" spans="2:16" ht="142.5" customHeight="1" x14ac:dyDescent="0.2">
      <c r="B84" s="24" t="s">
        <v>266</v>
      </c>
      <c r="C84" s="25" t="s">
        <v>223</v>
      </c>
      <c r="D84" s="25" t="s">
        <v>225</v>
      </c>
      <c r="E84" s="25" t="s">
        <v>230</v>
      </c>
      <c r="F84" s="25" t="s">
        <v>233</v>
      </c>
      <c r="G84" s="25">
        <v>2</v>
      </c>
      <c r="H84" s="26">
        <v>100000</v>
      </c>
      <c r="I84" s="27" t="s">
        <v>28</v>
      </c>
      <c r="J84" s="45" t="s">
        <v>81</v>
      </c>
      <c r="K84" s="41">
        <v>3</v>
      </c>
      <c r="L84" s="41">
        <v>90</v>
      </c>
      <c r="M84" s="25">
        <v>39</v>
      </c>
      <c r="N84" s="41">
        <v>802</v>
      </c>
      <c r="O84" s="25" t="s">
        <v>77</v>
      </c>
      <c r="P84" s="25" t="s">
        <v>224</v>
      </c>
    </row>
    <row r="85" spans="2:16" ht="144" customHeight="1" x14ac:dyDescent="0.2">
      <c r="B85" s="24" t="s">
        <v>266</v>
      </c>
      <c r="C85" s="25" t="s">
        <v>223</v>
      </c>
      <c r="D85" s="25" t="s">
        <v>225</v>
      </c>
      <c r="E85" s="25" t="s">
        <v>231</v>
      </c>
      <c r="F85" s="25" t="s">
        <v>89</v>
      </c>
      <c r="G85" s="25">
        <v>12</v>
      </c>
      <c r="H85" s="26">
        <v>217916.64</v>
      </c>
      <c r="I85" s="27" t="s">
        <v>28</v>
      </c>
      <c r="J85" s="45" t="s">
        <v>81</v>
      </c>
      <c r="K85" s="41">
        <v>3</v>
      </c>
      <c r="L85" s="41">
        <v>90</v>
      </c>
      <c r="M85" s="25">
        <v>37</v>
      </c>
      <c r="N85" s="41">
        <v>802</v>
      </c>
      <c r="O85" s="25" t="s">
        <v>77</v>
      </c>
      <c r="P85" s="25" t="s">
        <v>224</v>
      </c>
    </row>
    <row r="86" spans="2:16" ht="15.75" customHeight="1" x14ac:dyDescent="0.2">
      <c r="B86" s="42"/>
      <c r="C86" s="42"/>
      <c r="D86" s="43" t="s">
        <v>78</v>
      </c>
      <c r="E86" s="42"/>
      <c r="F86" s="42"/>
      <c r="G86" s="42"/>
      <c r="H86" s="44">
        <f>SUM(H48:H85)</f>
        <v>21236437.270000003</v>
      </c>
      <c r="I86" s="42"/>
      <c r="J86" s="46"/>
      <c r="K86" s="42"/>
      <c r="L86" s="42"/>
      <c r="M86" s="42"/>
      <c r="N86" s="56"/>
      <c r="O86" s="56"/>
      <c r="P86" s="57"/>
    </row>
    <row r="97" spans="2:16" ht="36" customHeight="1" x14ac:dyDescent="0.2">
      <c r="B97" s="66" t="s">
        <v>271</v>
      </c>
      <c r="C97" s="66"/>
      <c r="D97" s="66"/>
      <c r="E97" s="66"/>
      <c r="F97" s="66"/>
      <c r="G97" s="66"/>
      <c r="H97" s="66"/>
      <c r="I97" s="66"/>
      <c r="J97" s="66"/>
      <c r="K97" s="66"/>
      <c r="L97" s="66"/>
      <c r="M97" s="66"/>
      <c r="N97" s="66"/>
      <c r="O97" s="66"/>
      <c r="P97" s="66"/>
    </row>
    <row r="99" spans="2:16" ht="56.25" customHeight="1" x14ac:dyDescent="0.2">
      <c r="E99" s="41"/>
      <c r="F99" s="48" t="s">
        <v>272</v>
      </c>
      <c r="G99" s="48" t="s">
        <v>273</v>
      </c>
      <c r="H99" s="48" t="s">
        <v>274</v>
      </c>
      <c r="I99" s="53" t="s">
        <v>275</v>
      </c>
      <c r="J99" s="48" t="s">
        <v>276</v>
      </c>
      <c r="K99" s="48" t="s">
        <v>277</v>
      </c>
    </row>
    <row r="100" spans="2:16" ht="15.75" customHeight="1" x14ac:dyDescent="0.2">
      <c r="E100" s="47" t="s">
        <v>278</v>
      </c>
      <c r="F100" s="41">
        <f>SUMIFS($F:$F,$I:$I,$P100,$K:$K,F$4)</f>
        <v>0</v>
      </c>
      <c r="G100" s="41">
        <f>SUMIFS($F:$F,$I:$I,$P100,$K:$K,G$4)</f>
        <v>0</v>
      </c>
      <c r="H100" s="51">
        <v>0</v>
      </c>
      <c r="I100" s="55">
        <f>SUMIF(K$9:K$40,3,H$9:K$40)+SUMIF(K$48:K$85,3,H$48:H$85)</f>
        <v>22540788.240000002</v>
      </c>
      <c r="J100" s="52">
        <f>SUMIFS($F:$F,$I:$I,$P100,$K:$K,J$4)</f>
        <v>0</v>
      </c>
      <c r="K100" s="41">
        <f>SUMIFS($F:$F,$I:$I,$P100,$K:$K,K$4)</f>
        <v>0</v>
      </c>
    </row>
    <row r="101" spans="2:16" ht="15.75" customHeight="1" x14ac:dyDescent="0.2">
      <c r="E101" s="47" t="s">
        <v>279</v>
      </c>
      <c r="F101" s="41">
        <f>SUMIFS($F:$F,$I:$I,$P101,$K:$K,F$4)</f>
        <v>0</v>
      </c>
      <c r="G101" s="41">
        <f>SUMIFS($F:$F,$I:$I,$P101,$K:$K,G$4)</f>
        <v>0</v>
      </c>
      <c r="H101" s="51">
        <v>0</v>
      </c>
      <c r="I101" s="55">
        <f>SUMIF(K$9:K$40,4,H$9:K$40)+SUMIF(K$48:K$85,4,H$48:H$85)</f>
        <v>130273</v>
      </c>
      <c r="J101" s="52">
        <f>SUMIFS($F:$F,$I:$I,$P101,$K:$K,J$4)</f>
        <v>0</v>
      </c>
      <c r="K101" s="41">
        <f>SUMIFS($F:$F,$I:$I,$P101,$K:$K,K$4)</f>
        <v>0</v>
      </c>
    </row>
    <row r="102" spans="2:16" ht="15.75" customHeight="1" x14ac:dyDescent="0.2">
      <c r="E102" s="50" t="s">
        <v>282</v>
      </c>
      <c r="F102" s="41"/>
      <c r="G102" s="41"/>
      <c r="H102" s="49"/>
      <c r="I102" s="54">
        <f>SUM(I100:I101)</f>
        <v>22671061.240000002</v>
      </c>
      <c r="J102" s="41"/>
      <c r="K102" s="41"/>
    </row>
    <row r="106" spans="2:16" ht="15.75" customHeight="1" x14ac:dyDescent="0.2">
      <c r="H106" s="15"/>
    </row>
    <row r="107" spans="2:16" ht="15.75" customHeight="1" x14ac:dyDescent="0.2">
      <c r="H107" s="15"/>
    </row>
    <row r="108" spans="2:16" ht="15.75" customHeight="1" x14ac:dyDescent="0.2">
      <c r="H108" s="15"/>
    </row>
    <row r="109" spans="2:16" ht="15.75" customHeight="1" x14ac:dyDescent="0.2">
      <c r="H109" s="15"/>
    </row>
    <row r="110" spans="2:16" ht="15.75" customHeight="1" x14ac:dyDescent="0.2">
      <c r="H110" s="15"/>
    </row>
    <row r="111" spans="2:16" ht="15.75" customHeight="1" x14ac:dyDescent="0.2">
      <c r="H111" s="15"/>
    </row>
    <row r="112" spans="2:16" ht="15.75" customHeight="1" x14ac:dyDescent="0.2">
      <c r="H112" s="15"/>
    </row>
    <row r="113" spans="8:8" ht="15.75" customHeight="1" x14ac:dyDescent="0.2">
      <c r="H113" s="15"/>
    </row>
  </sheetData>
  <sortState ref="A9:U41">
    <sortCondition ref="J9:J41"/>
  </sortState>
  <mergeCells count="33">
    <mergeCell ref="B97:P97"/>
    <mergeCell ref="B2:P2"/>
    <mergeCell ref="B4:D4"/>
    <mergeCell ref="B5:D5"/>
    <mergeCell ref="E4:J4"/>
    <mergeCell ref="E5:J5"/>
    <mergeCell ref="B7:B8"/>
    <mergeCell ref="C7:C8"/>
    <mergeCell ref="E7:E8"/>
    <mergeCell ref="D7:D8"/>
    <mergeCell ref="F7:F8"/>
    <mergeCell ref="K7:M7"/>
    <mergeCell ref="N7:N8"/>
    <mergeCell ref="O7:O8"/>
    <mergeCell ref="P7:P8"/>
    <mergeCell ref="G7:G8"/>
    <mergeCell ref="H7:H8"/>
    <mergeCell ref="I7:I8"/>
    <mergeCell ref="J7:J8"/>
    <mergeCell ref="G46:G47"/>
    <mergeCell ref="H46:H47"/>
    <mergeCell ref="I46:I47"/>
    <mergeCell ref="B46:B47"/>
    <mergeCell ref="C46:C47"/>
    <mergeCell ref="E46:E47"/>
    <mergeCell ref="D46:D47"/>
    <mergeCell ref="F46:F47"/>
    <mergeCell ref="N86:P86"/>
    <mergeCell ref="O46:O47"/>
    <mergeCell ref="P46:P47"/>
    <mergeCell ref="N46:N47"/>
    <mergeCell ref="J46:J47"/>
    <mergeCell ref="K46:M46"/>
  </mergeCells>
  <phoneticPr fontId="10" type="noConversion"/>
  <pageMargins left="0.7" right="0.7" top="0.75" bottom="0.75" header="0.3" footer="0.3"/>
  <pageSetup paperSize="9" scale="40" fitToHeight="0" orientation="landscape" r:id="rId1"/>
  <drawing r:id="rId2"/>
  <extLst>
    <ext xmlns:x14="http://schemas.microsoft.com/office/spreadsheetml/2009/9/main" uri="{CCE6A557-97BC-4b89-ADB6-D9C93CAAB3DF}">
      <x14:dataValidations xmlns:xm="http://schemas.microsoft.com/office/excel/2006/main" xWindow="451" yWindow="405" count="3">
        <x14:dataValidation type="list" allowBlank="1" showInputMessage="1" showErrorMessage="1">
          <x14:formula1>
            <xm:f>[1]LISTAS!#REF!</xm:f>
          </x14:formula1>
          <xm:sqref>E100:E101</xm:sqref>
        </x14:dataValidation>
        <x14:dataValidation type="list" allowBlank="1" showErrorMessage="1" prompt="FAVOR ESCOLHER UMA DAS OPÇÕES DISPONÍVEIS">
          <x14:formula1>
            <xm:f>Listas!$A$2:$A$4</xm:f>
          </x14:formula1>
          <xm:sqref>I9:I14 I16:I41</xm:sqref>
        </x14:dataValidation>
        <x14:dataValidation type="list" allowBlank="1" showErrorMessage="1" prompt="FAVOR ESCOLHER UMA DAS OPÇÕES DISPONÍVEIS">
          <x14:formula1>
            <xm:f>[2]Listas!#REF!</xm:f>
          </x14:formula1>
          <xm:sqref>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outlinePr summaryBelow="0" summaryRight="0"/>
  </sheetPr>
  <dimension ref="A1:B51"/>
  <sheetViews>
    <sheetView showGridLines="0" zoomScale="90" zoomScaleNormal="90" workbookViewId="0">
      <selection activeCell="E12" sqref="E12"/>
    </sheetView>
  </sheetViews>
  <sheetFormatPr defaultColWidth="12.5703125" defaultRowHeight="15.75" customHeight="1" x14ac:dyDescent="0.2"/>
  <cols>
    <col min="1" max="1" width="16" customWidth="1"/>
    <col min="2" max="2" width="19.42578125" customWidth="1"/>
  </cols>
  <sheetData>
    <row r="1" spans="1:2" ht="30" x14ac:dyDescent="0.25">
      <c r="A1" s="1" t="s">
        <v>0</v>
      </c>
      <c r="B1" s="1" t="s">
        <v>24</v>
      </c>
    </row>
    <row r="2" spans="1:2" ht="12.75" x14ac:dyDescent="0.2">
      <c r="A2" s="13" t="s">
        <v>11</v>
      </c>
      <c r="B2" s="13" t="s">
        <v>14</v>
      </c>
    </row>
    <row r="3" spans="1:2" ht="12.75" x14ac:dyDescent="0.2">
      <c r="A3" s="13" t="s">
        <v>2</v>
      </c>
      <c r="B3" s="2" t="s">
        <v>15</v>
      </c>
    </row>
    <row r="4" spans="1:2" ht="12.75" x14ac:dyDescent="0.2">
      <c r="A4" s="13" t="s">
        <v>28</v>
      </c>
      <c r="B4" s="2" t="s">
        <v>16</v>
      </c>
    </row>
    <row r="5" spans="1:2" ht="12.75" x14ac:dyDescent="0.2"/>
    <row r="6" spans="1:2" ht="12.75" x14ac:dyDescent="0.2"/>
    <row r="7" spans="1:2" ht="12.75" x14ac:dyDescent="0.2"/>
    <row r="8" spans="1:2" ht="12.75" x14ac:dyDescent="0.2"/>
    <row r="9" spans="1:2" ht="12.75" x14ac:dyDescent="0.2"/>
    <row r="10" spans="1:2" ht="12.75" x14ac:dyDescent="0.2"/>
    <row r="11" spans="1:2" ht="12.75" x14ac:dyDescent="0.2"/>
    <row r="12" spans="1:2" ht="12.75" x14ac:dyDescent="0.2"/>
    <row r="13" spans="1:2" ht="12.75" x14ac:dyDescent="0.2"/>
    <row r="14" spans="1:2" ht="12.75" customHeight="1" x14ac:dyDescent="0.2"/>
    <row r="15" spans="1:2" ht="12.75" customHeight="1" x14ac:dyDescent="0.2"/>
    <row r="16" spans="1:2" ht="12.75" customHeight="1" x14ac:dyDescent="0.2"/>
    <row r="17" ht="12.75"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16" t="str">
        <f>IFERROR(IF(INDEX(#REF!,MATCH(LEFT(PCA!#REF!,6),#REF!,0))&lt;&gt;"",INDEX(#REF!,MATCH(LEFT(PCA!#REF!,6),#REF!,0)),""),"")</f>
        <v/>
      </c>
    </row>
    <row r="2" spans="1:1" x14ac:dyDescent="0.2">
      <c r="A2" s="16" t="str">
        <f>IFERROR(IF(INDEX(#REF!,MATCH(LEFT(PCA!#REF!,6),#REF!,0))&lt;&gt;"",INDEX(#REF!,MATCH(LEFT(PCA!#REF!,6),#REF!,0)),""),"")</f>
        <v/>
      </c>
    </row>
    <row r="3" spans="1:1" x14ac:dyDescent="0.2">
      <c r="A3" s="16" t="str">
        <f>IFERROR(IF(INDEX(#REF!,MATCH(LEFT(PCA!#REF!,6),#REF!,0))&lt;&gt;"",INDEX(#REF!,MATCH(LEFT(PCA!#REF!,6),#REF!,0)),""),"")</f>
        <v/>
      </c>
    </row>
    <row r="4" spans="1:1" x14ac:dyDescent="0.2">
      <c r="A4" s="16" t="str">
        <f>IFERROR(IF(INDEX(#REF!,MATCH(LEFT(PCA!#REF!,6),#REF!,0))&lt;&gt;"",INDEX(#REF!,MATCH(LEFT(PCA!#REF!,6),#REF!,0)),""),"")</f>
        <v/>
      </c>
    </row>
    <row r="5" spans="1:1" x14ac:dyDescent="0.2">
      <c r="A5" s="16" t="str">
        <f>IFERROR(IF(INDEX(#REF!,MATCH(LEFT(PCA!#REF!,6),#REF!,0))&lt;&gt;"",INDEX(#REF!,MATCH(LEFT(PCA!#REF!,6),#REF!,0)),""),"")</f>
        <v/>
      </c>
    </row>
    <row r="6" spans="1:1" x14ac:dyDescent="0.2">
      <c r="A6" s="16" t="str">
        <f>IFERROR(IF(INDEX(#REF!,MATCH(LEFT(PCA!#REF!,6),#REF!,0))&lt;&gt;"",INDEX(#REF!,MATCH(LEFT(PCA!#REF!,6),#REF!,0)),""),"")</f>
        <v/>
      </c>
    </row>
    <row r="7" spans="1:1" x14ac:dyDescent="0.2">
      <c r="A7" s="16" t="str">
        <f>IFERROR(IF(INDEX(#REF!,MATCH(LEFT(PCA!#REF!,6),#REF!,0))&lt;&gt;"",INDEX(#REF!,MATCH(LEFT(PCA!#REF!,6),#REF!,0)),""),"")</f>
        <v/>
      </c>
    </row>
    <row r="8" spans="1:1" x14ac:dyDescent="0.2">
      <c r="A8" s="16" t="str">
        <f>IFERROR(IF(INDEX(#REF!,MATCH(LEFT(PCA!#REF!,6),#REF!,0))&lt;&gt;"",INDEX(#REF!,MATCH(LEFT(PCA!#REF!,6),#REF!,0)),""),"")</f>
        <v/>
      </c>
    </row>
    <row r="9" spans="1:1" x14ac:dyDescent="0.2">
      <c r="A9" s="16" t="str">
        <f>IFERROR(IF(INDEX(#REF!,MATCH(LEFT(PCA!#REF!,6),#REF!,0))&lt;&gt;"",INDEX(#REF!,MATCH(LEFT(PCA!#REF!,6),#REF!,0)),""),"")</f>
        <v/>
      </c>
    </row>
    <row r="10" spans="1:1" x14ac:dyDescent="0.2">
      <c r="A10" s="16" t="str">
        <f>IFERROR(IF(INDEX(#REF!,MATCH(LEFT(PCA!#REF!,6),#REF!,0))&lt;&gt;"",INDEX(#REF!,MATCH(LEFT(PCA!#REF!,6),#REF!,0)),""),"")</f>
        <v/>
      </c>
    </row>
    <row r="11" spans="1:1" x14ac:dyDescent="0.2">
      <c r="A11" s="16" t="str">
        <f>IFERROR(IF(INDEX(#REF!,MATCH(LEFT(PCA!#REF!,6),#REF!,0))&lt;&gt;"",INDEX(#REF!,MATCH(LEFT(PCA!#REF!,6),#REF!,0)),""),"")</f>
        <v/>
      </c>
    </row>
    <row r="12" spans="1:1" x14ac:dyDescent="0.2">
      <c r="A12" s="16" t="str">
        <f>IFERROR(IF(INDEX(#REF!,MATCH(LEFT(PCA!#REF!,6),#REF!,0))&lt;&gt;"",INDEX(#REF!,MATCH(LEFT(PCA!#REF!,6),#REF!,0)),""),"")</f>
        <v/>
      </c>
    </row>
    <row r="13" spans="1:1" x14ac:dyDescent="0.2">
      <c r="A13" s="16" t="str">
        <f>IFERROR(IF(INDEX(#REF!,MATCH(LEFT(PCA!#REF!,6),#REF!,0))&lt;&gt;"",INDEX(#REF!,MATCH(LEFT(PCA!#REF!,6),#REF!,0)),""),"")</f>
        <v/>
      </c>
    </row>
    <row r="14" spans="1:1" x14ac:dyDescent="0.2">
      <c r="A14" s="16" t="str">
        <f>IFERROR(IF(INDEX(#REF!,MATCH(LEFT(PCA!#REF!,6),#REF!,0))&lt;&gt;"",INDEX(#REF!,MATCH(LEFT(PCA!#REF!,6),#REF!,0)),""),"")</f>
        <v/>
      </c>
    </row>
    <row r="15" spans="1:1" x14ac:dyDescent="0.2">
      <c r="A15" s="16" t="str">
        <f>IFERROR(IF(INDEX(#REF!,MATCH(LEFT(PCA!#REF!,6),#REF!,0))&lt;&gt;"",INDEX(#REF!,MATCH(LEFT(PCA!#REF!,6),#REF!,0)),""),"")</f>
        <v/>
      </c>
    </row>
    <row r="16" spans="1:1" x14ac:dyDescent="0.2">
      <c r="A16" s="16" t="str">
        <f>IFERROR(IF(INDEX(#REF!,MATCH(LEFT(PCA!#REF!,6),#REF!,0))&lt;&gt;"",INDEX(#REF!,MATCH(LEFT(PCA!#REF!,6),#REF!,0)),""),"")</f>
        <v/>
      </c>
    </row>
    <row r="17" spans="1:1" x14ac:dyDescent="0.2">
      <c r="A17" s="16" t="str">
        <f>IFERROR(IF(INDEX(#REF!,MATCH(LEFT(PCA!#REF!,6),#REF!,0))&lt;&gt;"",INDEX(#REF!,MATCH(LEFT(PCA!#REF!,6),#REF!,0)),""),"")</f>
        <v/>
      </c>
    </row>
    <row r="18" spans="1:1" x14ac:dyDescent="0.2">
      <c r="A18" s="16" t="str">
        <f>IFERROR(IF(INDEX(#REF!,MATCH(LEFT(PCA!#REF!,6),#REF!,0))&lt;&gt;"",INDEX(#REF!,MATCH(LEFT(PCA!#REF!,6),#REF!,0)),""),"")</f>
        <v/>
      </c>
    </row>
    <row r="19" spans="1:1" x14ac:dyDescent="0.2">
      <c r="A19" s="16" t="str">
        <f>IFERROR(IF(INDEX(#REF!,MATCH(LEFT(PCA!#REF!,6),#REF!,0))&lt;&gt;"",INDEX(#REF!,MATCH(LEFT(PCA!#REF!,6),#REF!,0)),""),"")</f>
        <v/>
      </c>
    </row>
    <row r="20" spans="1:1" x14ac:dyDescent="0.2">
      <c r="A20" s="16" t="str">
        <f>IFERROR(IF(INDEX(#REF!,MATCH(LEFT(PCA!#REF!,6),#REF!,0))&lt;&gt;"",INDEX(#REF!,MATCH(LEFT(PCA!#REF!,6),#REF!,0)),""),"")</f>
        <v/>
      </c>
    </row>
    <row r="21" spans="1:1" x14ac:dyDescent="0.2">
      <c r="A21" s="16" t="str">
        <f>IFERROR(IF(INDEX(#REF!,MATCH(LEFT(PCA!#REF!,6),#REF!,0))&lt;&gt;"",INDEX(#REF!,MATCH(LEFT(PCA!#REF!,6),#REF!,0)),""),"")</f>
        <v/>
      </c>
    </row>
    <row r="22" spans="1:1" x14ac:dyDescent="0.2">
      <c r="A22" s="16" t="str">
        <f>IFERROR(IF(INDEX(#REF!,MATCH(LEFT(PCA!#REF!,6),#REF!,0))&lt;&gt;"",INDEX(#REF!,MATCH(LEFT(PCA!#REF!,6),#REF!,0)),""),"")</f>
        <v/>
      </c>
    </row>
    <row r="23" spans="1:1" x14ac:dyDescent="0.2">
      <c r="A23" s="16" t="str">
        <f>IFERROR(IF(INDEX(#REF!,MATCH(LEFT(PCA!#REF!,6),#REF!,0))&lt;&gt;"",INDEX(#REF!,MATCH(LEFT(PCA!#REF!,6),#REF!,0)),""),"")</f>
        <v/>
      </c>
    </row>
    <row r="24" spans="1:1" x14ac:dyDescent="0.2">
      <c r="A24" s="16" t="str">
        <f>IFERROR(IF(INDEX(#REF!,MATCH(LEFT(PCA!#REF!,6),#REF!,0))&lt;&gt;"",INDEX(#REF!,MATCH(LEFT(PCA!#REF!,6),#REF!,0)),""),"")</f>
        <v/>
      </c>
    </row>
    <row r="25" spans="1:1" x14ac:dyDescent="0.2">
      <c r="A25" s="16" t="str">
        <f>IFERROR(IF(INDEX(#REF!,MATCH(LEFT(PCA!#REF!,6),#REF!,0))&lt;&gt;"",INDEX(#REF!,MATCH(LEFT(PCA!#REF!,6),#REF!,0)),""),"")</f>
        <v/>
      </c>
    </row>
    <row r="26" spans="1:1" x14ac:dyDescent="0.2">
      <c r="A26" s="16" t="str">
        <f>IFERROR(IF(INDEX(#REF!,MATCH(LEFT(PCA!#REF!,6),#REF!,0))&lt;&gt;"",INDEX(#REF!,MATCH(LEFT(PCA!#REF!,6),#REF!,0)),""),"")</f>
        <v/>
      </c>
    </row>
    <row r="27" spans="1:1" x14ac:dyDescent="0.2">
      <c r="A27" s="16" t="str">
        <f>IFERROR(IF(INDEX(#REF!,MATCH(LEFT(PCA!#REF!,6),#REF!,0))&lt;&gt;"",INDEX(#REF!,MATCH(LEFT(PCA!#REF!,6),#REF!,0)),""),"")</f>
        <v/>
      </c>
    </row>
    <row r="28" spans="1:1" x14ac:dyDescent="0.2">
      <c r="A28" s="16" t="str">
        <f>IFERROR(IF(INDEX(#REF!,MATCH(LEFT(PCA!#REF!,6),#REF!,0))&lt;&gt;"",INDEX(#REF!,MATCH(LEFT(PCA!#REF!,6),#REF!,0)),""),"")</f>
        <v/>
      </c>
    </row>
    <row r="29" spans="1:1" x14ac:dyDescent="0.2">
      <c r="A29" s="16" t="str">
        <f>IFERROR(IF(INDEX(#REF!,MATCH(LEFT(PCA!#REF!,6),#REF!,0))&lt;&gt;"",INDEX(#REF!,MATCH(LEFT(PCA!#REF!,6),#REF!,0)),""),"")</f>
        <v/>
      </c>
    </row>
    <row r="30" spans="1:1" x14ac:dyDescent="0.2">
      <c r="A30" s="16" t="str">
        <f>IFERROR(IF(INDEX(#REF!,MATCH(LEFT(PCA!#REF!,6),#REF!,0))&lt;&gt;"",INDEX(#REF!,MATCH(LEFT(PCA!#REF!,6),#REF!,0)),""),"")</f>
        <v/>
      </c>
    </row>
    <row r="31" spans="1:1" x14ac:dyDescent="0.2">
      <c r="A31" s="16" t="str">
        <f>IFERROR(IF(INDEX(#REF!,MATCH(LEFT(PCA!#REF!,6),#REF!,0))&lt;&gt;"",INDEX(#REF!,MATCH(LEFT(PCA!#REF!,6),#REF!,0)),""),"")</f>
        <v/>
      </c>
    </row>
    <row r="32" spans="1:1" x14ac:dyDescent="0.2">
      <c r="A32" s="16" t="str">
        <f>IFERROR(IF(INDEX(#REF!,MATCH(LEFT(PCA!#REF!,6),#REF!,0))&lt;&gt;"",INDEX(#REF!,MATCH(LEFT(PCA!#REF!,6),#REF!,0)),""),"")</f>
        <v/>
      </c>
    </row>
    <row r="33" spans="1:1" x14ac:dyDescent="0.2">
      <c r="A33" s="16" t="str">
        <f>IFERROR(IF(INDEX(#REF!,MATCH(LEFT(PCA!#REF!,6),#REF!,0))&lt;&gt;"",INDEX(#REF!,MATCH(LEFT(PCA!#REF!,6),#REF!,0)),""),"")</f>
        <v/>
      </c>
    </row>
    <row r="34" spans="1:1" x14ac:dyDescent="0.2">
      <c r="A34" s="16" t="str">
        <f>IFERROR(IF(INDEX(#REF!,MATCH(LEFT(PCA!#REF!,6),#REF!,0))&lt;&gt;"",INDEX(#REF!,MATCH(LEFT(PCA!#REF!,6),#REF!,0)),""),"")</f>
        <v/>
      </c>
    </row>
    <row r="35" spans="1:1" x14ac:dyDescent="0.2">
      <c r="A35" s="16" t="str">
        <f>IFERROR(IF(INDEX(#REF!,MATCH(LEFT(PCA!#REF!,6),#REF!,0))&lt;&gt;"",INDEX(#REF!,MATCH(LEFT(PCA!#REF!,6),#REF!,0)),""),"")</f>
        <v/>
      </c>
    </row>
    <row r="36" spans="1:1" x14ac:dyDescent="0.2">
      <c r="A36" s="16" t="str">
        <f>IFERROR(IF(INDEX(#REF!,MATCH(LEFT(PCA!#REF!,6),#REF!,0))&lt;&gt;"",INDEX(#REF!,MATCH(LEFT(PCA!#REF!,6),#REF!,0)),""),"")</f>
        <v/>
      </c>
    </row>
    <row r="37" spans="1:1" x14ac:dyDescent="0.2">
      <c r="A37" s="16" t="str">
        <f>IFERROR(IF(INDEX(#REF!,MATCH(LEFT(PCA!#REF!,6),#REF!,0))&lt;&gt;"",INDEX(#REF!,MATCH(LEFT(PCA!#REF!,6),#REF!,0)),""),"")</f>
        <v/>
      </c>
    </row>
    <row r="38" spans="1:1" x14ac:dyDescent="0.2">
      <c r="A38" s="16" t="str">
        <f>IFERROR(IF(INDEX(#REF!,MATCH(LEFT(PCA!#REF!,6),#REF!,0))&lt;&gt;"",INDEX(#REF!,MATCH(LEFT(PCA!#REF!,6),#REF!,0)),""),"")</f>
        <v/>
      </c>
    </row>
    <row r="39" spans="1:1" x14ac:dyDescent="0.2">
      <c r="A39" s="16" t="str">
        <f>IFERROR(IF(INDEX(#REF!,MATCH(LEFT(PCA!#REF!,6),#REF!,0))&lt;&gt;"",INDEX(#REF!,MATCH(LEFT(PCA!#REF!,6),#REF!,0)),""),"")</f>
        <v/>
      </c>
    </row>
    <row r="40" spans="1:1" x14ac:dyDescent="0.2">
      <c r="A40" s="16" t="str">
        <f>IFERROR(IF(INDEX(#REF!,MATCH(LEFT(PCA!#REF!,6),#REF!,0))&lt;&gt;"",INDEX(#REF!,MATCH(LEFT(PCA!#REF!,6),#REF!,0)),""),"")</f>
        <v/>
      </c>
    </row>
    <row r="41" spans="1:1" x14ac:dyDescent="0.2">
      <c r="A41" s="16" t="str">
        <f>IFERROR(IF(INDEX(#REF!,MATCH(LEFT(PCA!#REF!,6),#REF!,0))&lt;&gt;"",INDEX(#REF!,MATCH(LEFT(PCA!#REF!,6),#REF!,0)),""),"")</f>
        <v/>
      </c>
    </row>
    <row r="42" spans="1:1" x14ac:dyDescent="0.2">
      <c r="A42" s="16" t="str">
        <f>IFERROR(IF(INDEX(#REF!,MATCH(LEFT(PCA!#REF!,6),#REF!,0))&lt;&gt;"",INDEX(#REF!,MATCH(LEFT(PCA!#REF!,6),#REF!,0)),""),"")</f>
        <v/>
      </c>
    </row>
    <row r="43" spans="1:1" x14ac:dyDescent="0.2">
      <c r="A43" s="16" t="str">
        <f>IFERROR(IF(INDEX(#REF!,MATCH(LEFT(PCA!#REF!,6),#REF!,0))&lt;&gt;"",INDEX(#REF!,MATCH(LEFT(PCA!#REF!,6),#REF!,0)),""),"")</f>
        <v/>
      </c>
    </row>
    <row r="44" spans="1:1" x14ac:dyDescent="0.2">
      <c r="A44" s="16" t="str">
        <f>IFERROR(IF(INDEX(#REF!,MATCH(LEFT(PCA!#REF!,6),#REF!,0))&lt;&gt;"",INDEX(#REF!,MATCH(LEFT(PCA!#REF!,6),#REF!,0)),""),"")</f>
        <v/>
      </c>
    </row>
    <row r="45" spans="1:1" x14ac:dyDescent="0.2">
      <c r="A45" s="16" t="str">
        <f>IFERROR(IF(INDEX(#REF!,MATCH(LEFT(PCA!#REF!,6),#REF!,0))&lt;&gt;"",INDEX(#REF!,MATCH(LEFT(PCA!#REF!,6),#REF!,0)),""),"")</f>
        <v/>
      </c>
    </row>
    <row r="46" spans="1:1" x14ac:dyDescent="0.2">
      <c r="A46" s="16" t="str">
        <f>IFERROR(IF(INDEX(#REF!,MATCH(LEFT(PCA!#REF!,6),#REF!,0))&lt;&gt;"",INDEX(#REF!,MATCH(LEFT(PCA!#REF!,6),#REF!,0)),""),"")</f>
        <v/>
      </c>
    </row>
    <row r="47" spans="1:1" x14ac:dyDescent="0.2">
      <c r="A47" s="16" t="str">
        <f>IFERROR(IF(INDEX(#REF!,MATCH(LEFT(PCA!#REF!,6),#REF!,0))&lt;&gt;"",INDEX(#REF!,MATCH(LEFT(PCA!#REF!,6),#REF!,0)),""),"")</f>
        <v/>
      </c>
    </row>
    <row r="48" spans="1:1" x14ac:dyDescent="0.2">
      <c r="A48" s="16" t="str">
        <f>IFERROR(IF(INDEX(#REF!,MATCH(LEFT(PCA!#REF!,6),#REF!,0))&lt;&gt;"",INDEX(#REF!,MATCH(LEFT(PCA!#REF!,6),#REF!,0)),""),"")</f>
        <v/>
      </c>
    </row>
    <row r="49" spans="1:1" x14ac:dyDescent="0.2">
      <c r="A49" s="16" t="str">
        <f>IFERROR(IF(INDEX(#REF!,MATCH(LEFT(PCA!#REF!,6),#REF!,0))&lt;&gt;"",INDEX(#REF!,MATCH(LEFT(PCA!#REF!,6),#REF!,0)),""),"")</f>
        <v/>
      </c>
    </row>
    <row r="50" spans="1:1" x14ac:dyDescent="0.2">
      <c r="A50" s="16" t="str">
        <f>IFERROR(IF(INDEX(#REF!,MATCH(LEFT(PCA!#REF!,6),#REF!,0))&lt;&gt;"",INDEX(#REF!,MATCH(LEFT(PCA!#REF!,6),#REF!,0)),""),"")</f>
        <v/>
      </c>
    </row>
    <row r="51" spans="1:1" x14ac:dyDescent="0.2">
      <c r="A51" s="16" t="str">
        <f>IFERROR(IF(INDEX(#REF!,MATCH(LEFT(PCA!#REF!,6),#REF!,0))&lt;&gt;"",INDEX(#REF!,MATCH(LEFT(PCA!#REF!,6),#REF!,0)),""),"")</f>
        <v/>
      </c>
    </row>
    <row r="52" spans="1:1" x14ac:dyDescent="0.2">
      <c r="A52" s="16" t="str">
        <f>IFERROR(IF(INDEX(#REF!,MATCH(LEFT(PCA!#REF!,6),#REF!,0))&lt;&gt;"",INDEX(#REF!,MATCH(LEFT(PCA!#REF!,6),#REF!,0)),""),"")</f>
        <v/>
      </c>
    </row>
    <row r="53" spans="1:1" x14ac:dyDescent="0.2">
      <c r="A53" s="16" t="str">
        <f>IFERROR(IF(INDEX(#REF!,MATCH(LEFT(PCA!#REF!,6),#REF!,0))&lt;&gt;"",INDEX(#REF!,MATCH(LEFT(PCA!#REF!,6),#REF!,0)),""),"")</f>
        <v/>
      </c>
    </row>
    <row r="54" spans="1:1" x14ac:dyDescent="0.2">
      <c r="A54" s="16" t="str">
        <f>IFERROR(IF(INDEX(#REF!,MATCH(LEFT(PCA!#REF!,6),#REF!,0))&lt;&gt;"",INDEX(#REF!,MATCH(LEFT(PCA!#REF!,6),#REF!,0)),""),"")</f>
        <v/>
      </c>
    </row>
    <row r="55" spans="1:1" x14ac:dyDescent="0.2">
      <c r="A55" s="16" t="str">
        <f>IFERROR(IF(INDEX(#REF!,MATCH(LEFT(PCA!#REF!,6),#REF!,0))&lt;&gt;"",INDEX(#REF!,MATCH(LEFT(PCA!#REF!,6),#REF!,0)),""),"")</f>
        <v/>
      </c>
    </row>
    <row r="56" spans="1:1" x14ac:dyDescent="0.2">
      <c r="A56" s="16" t="str">
        <f>IFERROR(IF(INDEX(#REF!,MATCH(LEFT(PCA!#REF!,6),#REF!,0))&lt;&gt;"",INDEX(#REF!,MATCH(LEFT(PCA!#REF!,6),#REF!,0)),""),"")</f>
        <v/>
      </c>
    </row>
    <row r="57" spans="1:1" x14ac:dyDescent="0.2">
      <c r="A57" s="16" t="str">
        <f>IFERROR(IF(INDEX(#REF!,MATCH(LEFT(PCA!#REF!,6),#REF!,0))&lt;&gt;"",INDEX(#REF!,MATCH(LEFT(PCA!#REF!,6),#REF!,0)),""),"")</f>
        <v/>
      </c>
    </row>
    <row r="58" spans="1:1" x14ac:dyDescent="0.2">
      <c r="A58" s="16" t="str">
        <f>IFERROR(IF(INDEX(#REF!,MATCH(LEFT(PCA!#REF!,6),#REF!,0))&lt;&gt;"",INDEX(#REF!,MATCH(LEFT(PCA!#REF!,6),#REF!,0)),""),"")</f>
        <v/>
      </c>
    </row>
    <row r="59" spans="1:1" x14ac:dyDescent="0.2">
      <c r="A59" s="16" t="str">
        <f>IFERROR(IF(INDEX(#REF!,MATCH(LEFT(PCA!#REF!,6),#REF!,0))&lt;&gt;"",INDEX(#REF!,MATCH(LEFT(PCA!#REF!,6),#REF!,0)),""),"")</f>
        <v/>
      </c>
    </row>
    <row r="60" spans="1:1" x14ac:dyDescent="0.2">
      <c r="A60" s="16" t="str">
        <f>IFERROR(IF(INDEX(#REF!,MATCH(LEFT(PCA!#REF!,6),#REF!,0))&lt;&gt;"",INDEX(#REF!,MATCH(LEFT(PCA!#REF!,6),#REF!,0)),""),"")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Orientações</vt:lpstr>
      <vt:lpstr>PCA</vt:lpstr>
      <vt:lpstr>Listas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Diana Effgen Waiandt</cp:lastModifiedBy>
  <cp:lastPrinted>2025-10-09T17:05:00Z</cp:lastPrinted>
  <dcterms:created xsi:type="dcterms:W3CDTF">2024-04-04T15:56:39Z</dcterms:created>
  <dcterms:modified xsi:type="dcterms:W3CDTF">2025-10-09T17:05:04Z</dcterms:modified>
</cp:coreProperties>
</file>